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ffulint.sharepoint.com/sites/NSGSharePoint/Shared Documents/Public/C.Service/"/>
    </mc:Choice>
  </mc:AlternateContent>
  <xr:revisionPtr revIDLastSave="1479" documentId="13_ncr:1_{F1A5F5BF-50FA-43AB-A3F1-3AB98F02DE18}" xr6:coauthVersionLast="47" xr6:coauthVersionMax="47" xr10:uidLastSave="{6E89222C-F29B-45C4-9246-3FDB66EC7598}"/>
  <bookViews>
    <workbookView minimized="1" xWindow="3465" yWindow="1065" windowWidth="15045" windowHeight="15480" xr2:uid="{00000000-000D-0000-FFFF-FFFF00000000}"/>
  </bookViews>
  <sheets>
    <sheet name="0207" sheetId="1" r:id="rId1"/>
    <sheet name="Product Order Form-1" sheetId="13" r:id="rId2"/>
    <sheet name="Product Order Form-2" sheetId="19" r:id="rId3"/>
  </sheets>
  <externalReferences>
    <externalReference r:id="rId4"/>
    <externalReference r:id="rId5"/>
  </externalReferences>
  <definedNames>
    <definedName name="_xlnm._FilterDatabase" localSheetId="0" hidden="1">'0207'!$A$1:$J$492</definedName>
    <definedName name="_xlnm.Criteria" localSheetId="0">'0207'!#REF!</definedName>
    <definedName name="_xlnm.Extract" localSheetId="0">'0207'!#REF!</definedName>
    <definedName name="_xlnm.Extract" localSheetId="1">'Product Order Form-1'!#REF!</definedName>
    <definedName name="_xlnm.Extract" localSheetId="2">'Product Order Form-2'!#REF!</definedName>
    <definedName name="_xlnm.Print_Area" localSheetId="0">'0207'!$A$1:$J$491</definedName>
    <definedName name="_xlnm.Print_Area" localSheetId="1">'Product Order Form-1'!$A$1:$AE$56</definedName>
    <definedName name="_xlnm.Print_Area" localSheetId="2">'Product Order Form-2'!$A$1:$AE$56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4" i="1" l="1"/>
  <c r="E365" i="1"/>
  <c r="E366" i="1"/>
  <c r="E342" i="1"/>
  <c r="E341" i="1"/>
  <c r="E340" i="1"/>
  <c r="E353" i="1"/>
  <c r="E354" i="1"/>
  <c r="E355" i="1"/>
  <c r="E356" i="1"/>
  <c r="E357" i="1"/>
  <c r="E352" i="1"/>
  <c r="E256" i="1"/>
  <c r="E257" i="1"/>
  <c r="E255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K2" i="1"/>
  <c r="B32" i="1"/>
  <c r="E32" i="1" s="1"/>
  <c r="B33" i="1"/>
  <c r="E33" i="1" s="1"/>
  <c r="B230" i="1"/>
  <c r="E230" i="1" s="1"/>
  <c r="B231" i="1"/>
  <c r="E231" i="1" s="1"/>
  <c r="B232" i="1"/>
  <c r="E232" i="1" s="1"/>
  <c r="B233" i="1"/>
  <c r="E233" i="1" s="1"/>
  <c r="B234" i="1"/>
  <c r="E234" i="1" s="1"/>
  <c r="B235" i="1"/>
  <c r="E235" i="1" s="1"/>
  <c r="B236" i="1"/>
  <c r="E236" i="1" s="1"/>
  <c r="B237" i="1"/>
  <c r="E237" i="1" s="1"/>
  <c r="B238" i="1"/>
  <c r="E238" i="1" s="1"/>
  <c r="B239" i="1"/>
  <c r="E239" i="1" s="1"/>
  <c r="B240" i="1"/>
  <c r="E240" i="1" s="1"/>
  <c r="B241" i="1"/>
  <c r="E241" i="1" s="1"/>
  <c r="B242" i="1"/>
  <c r="E242" i="1" s="1"/>
  <c r="B264" i="1"/>
  <c r="E264" i="1" s="1"/>
  <c r="B112" i="1"/>
  <c r="E112" i="1" s="1"/>
  <c r="B113" i="1"/>
  <c r="E113" i="1" s="1"/>
  <c r="B100" i="1"/>
  <c r="E100" i="1" s="1"/>
  <c r="B101" i="1"/>
  <c r="E101" i="1" s="1"/>
  <c r="B62" i="1"/>
  <c r="E62" i="1" s="1"/>
  <c r="B60" i="1"/>
  <c r="E60" i="1" s="1"/>
  <c r="B50" i="1"/>
  <c r="E50" i="1" s="1"/>
  <c r="B21" i="1"/>
  <c r="E21" i="1" s="1"/>
  <c r="B22" i="1"/>
  <c r="B23" i="1"/>
  <c r="B24" i="1"/>
  <c r="B25" i="1"/>
  <c r="B26" i="1"/>
  <c r="B27" i="1"/>
  <c r="B29" i="1"/>
  <c r="B30" i="1"/>
  <c r="B31" i="1"/>
  <c r="B34" i="1"/>
  <c r="E34" i="1" s="1"/>
  <c r="B35" i="1"/>
  <c r="E35" i="1" s="1"/>
  <c r="B36" i="1"/>
  <c r="E36" i="1" s="1"/>
  <c r="B37" i="1"/>
  <c r="E37" i="1" s="1"/>
  <c r="B38" i="1"/>
  <c r="E38" i="1" s="1"/>
  <c r="B39" i="1"/>
  <c r="E39" i="1" s="1"/>
  <c r="B44" i="1"/>
  <c r="E44" i="1" s="1"/>
  <c r="B48" i="1"/>
  <c r="E48" i="1" s="1"/>
  <c r="B49" i="1"/>
  <c r="E49" i="1" s="1"/>
  <c r="B51" i="1"/>
  <c r="B52" i="1"/>
  <c r="B53" i="1"/>
  <c r="B54" i="1"/>
  <c r="B55" i="1"/>
  <c r="B56" i="1"/>
  <c r="B57" i="1"/>
  <c r="B58" i="1"/>
  <c r="B59" i="1"/>
  <c r="E59" i="1" s="1"/>
  <c r="B61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104" i="1"/>
  <c r="B105" i="1"/>
  <c r="B106" i="1"/>
  <c r="B107" i="1"/>
  <c r="B108" i="1"/>
  <c r="B109" i="1"/>
  <c r="B110" i="1"/>
  <c r="B111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22" i="1"/>
  <c r="B223" i="1"/>
  <c r="B224" i="1"/>
  <c r="B225" i="1"/>
  <c r="B226" i="1"/>
  <c r="B227" i="1"/>
  <c r="B228" i="1"/>
  <c r="B229" i="1"/>
  <c r="B265" i="1"/>
  <c r="E265" i="1" s="1"/>
  <c r="B266" i="1"/>
  <c r="E266" i="1" s="1"/>
  <c r="B267" i="1"/>
  <c r="B268" i="1"/>
  <c r="B269" i="1"/>
  <c r="B270" i="1"/>
  <c r="B271" i="1"/>
  <c r="B272" i="1"/>
  <c r="B273" i="1"/>
  <c r="B274" i="1"/>
  <c r="B275" i="1"/>
  <c r="B276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E323" i="1" s="1"/>
  <c r="B324" i="1"/>
  <c r="E324" i="1" s="1"/>
  <c r="B325" i="1"/>
  <c r="E325" i="1" s="1"/>
  <c r="B326" i="1"/>
  <c r="E326" i="1" s="1"/>
  <c r="B327" i="1"/>
  <c r="E327" i="1" s="1"/>
  <c r="B331" i="1"/>
  <c r="E331" i="1" s="1"/>
  <c r="B332" i="1"/>
  <c r="E332" i="1" s="1"/>
  <c r="B333" i="1"/>
  <c r="E333" i="1" s="1"/>
  <c r="B334" i="1"/>
  <c r="E334" i="1" s="1"/>
  <c r="B335" i="1"/>
  <c r="E335" i="1" s="1"/>
  <c r="B336" i="1"/>
  <c r="E336" i="1" s="1"/>
  <c r="B343" i="1"/>
  <c r="E343" i="1" s="1"/>
  <c r="B344" i="1"/>
  <c r="B345" i="1"/>
  <c r="B349" i="1"/>
  <c r="B350" i="1"/>
  <c r="B351" i="1"/>
  <c r="B361" i="1"/>
  <c r="B362" i="1"/>
  <c r="B363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8" i="1"/>
  <c r="B449" i="1"/>
  <c r="B450" i="1"/>
  <c r="B451" i="1"/>
  <c r="B452" i="1"/>
  <c r="B453" i="1"/>
  <c r="B454" i="1"/>
  <c r="B455" i="1"/>
  <c r="B456" i="1"/>
  <c r="B457" i="1"/>
  <c r="B458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3" i="1"/>
  <c r="B4" i="1"/>
  <c r="B5" i="1"/>
  <c r="B6" i="1"/>
  <c r="B7" i="1"/>
  <c r="B8" i="1"/>
  <c r="B9" i="1"/>
  <c r="B10" i="1"/>
  <c r="B11" i="1"/>
  <c r="B13" i="1"/>
  <c r="B14" i="1"/>
  <c r="B16" i="1"/>
  <c r="B17" i="1"/>
  <c r="B18" i="1"/>
  <c r="B19" i="1"/>
  <c r="B20" i="1"/>
  <c r="B2" i="1"/>
  <c r="E296" i="1" l="1"/>
  <c r="E299" i="1"/>
  <c r="E297" i="1"/>
  <c r="E298" i="1"/>
  <c r="E300" i="1"/>
  <c r="E301" i="1"/>
  <c r="K1" i="1" l="1"/>
  <c r="E227" i="1"/>
  <c r="E228" i="1"/>
  <c r="E229" i="1"/>
  <c r="E110" i="1"/>
  <c r="E111" i="1"/>
  <c r="E275" i="1" l="1"/>
  <c r="E25" i="1"/>
  <c r="E26" i="1"/>
  <c r="E428" i="1"/>
  <c r="E429" i="1"/>
  <c r="E430" i="1"/>
  <c r="E431" i="1"/>
  <c r="E432" i="1"/>
  <c r="E433" i="1"/>
  <c r="E434" i="1"/>
  <c r="E435" i="1"/>
  <c r="E436" i="1"/>
  <c r="E437" i="1"/>
  <c r="E451" i="1"/>
  <c r="E452" i="1"/>
  <c r="E453" i="1"/>
  <c r="E454" i="1"/>
  <c r="E455" i="1"/>
  <c r="E456" i="1"/>
  <c r="E457" i="1"/>
  <c r="E458" i="1"/>
  <c r="E290" i="1" l="1"/>
  <c r="E289" i="1"/>
  <c r="E288" i="1"/>
  <c r="E287" i="1"/>
  <c r="E286" i="1"/>
  <c r="E285" i="1"/>
  <c r="E224" i="1"/>
  <c r="E225" i="1"/>
  <c r="E226" i="1"/>
  <c r="E223" i="1"/>
  <c r="E109" i="1"/>
  <c r="E108" i="1"/>
  <c r="E107" i="1"/>
  <c r="E106" i="1"/>
  <c r="E16" i="1"/>
  <c r="E17" i="1"/>
  <c r="E215" i="1"/>
  <c r="E216" i="1"/>
  <c r="E217" i="1"/>
  <c r="E218" i="1"/>
  <c r="E222" i="1"/>
  <c r="E344" i="1"/>
  <c r="E345" i="1"/>
  <c r="E349" i="1"/>
  <c r="E350" i="1"/>
  <c r="E351" i="1"/>
  <c r="E361" i="1"/>
  <c r="E362" i="1"/>
  <c r="E363" i="1"/>
  <c r="E367" i="1"/>
  <c r="E368" i="1"/>
  <c r="E369" i="1"/>
  <c r="E213" i="1"/>
  <c r="E214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448" i="1"/>
  <c r="E449" i="1"/>
  <c r="E450" i="1"/>
  <c r="E438" i="1"/>
  <c r="E439" i="1"/>
  <c r="E420" i="1"/>
  <c r="E421" i="1"/>
  <c r="E422" i="1"/>
  <c r="E423" i="1"/>
  <c r="E292" i="1"/>
  <c r="E293" i="1"/>
  <c r="E294" i="1"/>
  <c r="E295" i="1"/>
  <c r="E291" i="1"/>
  <c r="E276" i="1"/>
  <c r="E29" i="1"/>
  <c r="E30" i="1"/>
  <c r="E31" i="1"/>
  <c r="E23" i="1"/>
  <c r="E24" i="1"/>
  <c r="G117" i="1" l="1"/>
  <c r="G121" i="1"/>
  <c r="I492" i="1"/>
  <c r="G116" i="1"/>
  <c r="G120" i="1"/>
  <c r="G492" i="1"/>
  <c r="I122" i="1"/>
  <c r="I121" i="1"/>
  <c r="I120" i="1"/>
  <c r="I117" i="1"/>
  <c r="G122" i="1"/>
  <c r="I119" i="1"/>
  <c r="G118" i="1"/>
  <c r="G119" i="1"/>
  <c r="I116" i="1"/>
  <c r="I118" i="1"/>
  <c r="E440" i="1"/>
  <c r="E441" i="1"/>
  <c r="E442" i="1"/>
  <c r="E443" i="1"/>
  <c r="E267" i="1"/>
  <c r="E268" i="1"/>
  <c r="E269" i="1"/>
  <c r="E270" i="1"/>
  <c r="E207" i="1"/>
  <c r="E208" i="1"/>
  <c r="E209" i="1"/>
  <c r="E210" i="1"/>
  <c r="E211" i="1"/>
  <c r="E212" i="1"/>
  <c r="E204" i="1"/>
  <c r="E205" i="1"/>
  <c r="E206" i="1"/>
  <c r="E96" i="1"/>
  <c r="E97" i="1"/>
  <c r="E104" i="1"/>
  <c r="E105" i="1"/>
  <c r="E54" i="1"/>
  <c r="E55" i="1"/>
  <c r="I2" i="1" l="1"/>
  <c r="G2" i="1"/>
  <c r="E118" i="1"/>
  <c r="E406" i="1"/>
  <c r="E407" i="1"/>
  <c r="E408" i="1"/>
  <c r="E409" i="1"/>
  <c r="E410" i="1"/>
  <c r="E411" i="1"/>
  <c r="E412" i="1"/>
  <c r="E413" i="1"/>
  <c r="E414" i="1"/>
  <c r="E19" i="1"/>
  <c r="E20" i="1"/>
  <c r="E22" i="1"/>
  <c r="E27" i="1"/>
  <c r="E51" i="1"/>
  <c r="E52" i="1"/>
  <c r="E53" i="1"/>
  <c r="E56" i="1"/>
  <c r="E57" i="1"/>
  <c r="E58" i="1"/>
  <c r="E61" i="1"/>
  <c r="E63" i="1"/>
  <c r="E64" i="1"/>
  <c r="E65" i="1"/>
  <c r="E66" i="1"/>
  <c r="E67" i="1"/>
  <c r="E68" i="1"/>
  <c r="E69" i="1"/>
  <c r="E70" i="1"/>
  <c r="E87" i="1"/>
  <c r="E88" i="1"/>
  <c r="E89" i="1"/>
  <c r="E90" i="1"/>
  <c r="E91" i="1"/>
  <c r="E92" i="1"/>
  <c r="E93" i="1"/>
  <c r="E94" i="1"/>
  <c r="E95" i="1"/>
  <c r="E116" i="1"/>
  <c r="E117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71" i="1"/>
  <c r="E272" i="1"/>
  <c r="E273" i="1"/>
  <c r="E274" i="1"/>
  <c r="E283" i="1"/>
  <c r="E284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15" i="1"/>
  <c r="E416" i="1"/>
  <c r="E417" i="1"/>
  <c r="E418" i="1"/>
  <c r="E419" i="1"/>
  <c r="E424" i="1"/>
  <c r="E425" i="1"/>
  <c r="E426" i="1"/>
  <c r="E427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11" i="1"/>
  <c r="U40" i="19"/>
  <c r="AG39" i="19"/>
  <c r="AG38" i="19"/>
  <c r="AG37" i="19"/>
  <c r="AG36" i="19"/>
  <c r="AG35" i="19"/>
  <c r="AG34" i="19"/>
  <c r="AG33" i="19"/>
  <c r="AG32" i="19"/>
  <c r="AG31" i="19"/>
  <c r="AG30" i="19"/>
  <c r="AG29" i="19"/>
  <c r="AG28" i="19"/>
  <c r="AG27" i="19"/>
  <c r="AG26" i="19"/>
  <c r="AG25" i="19"/>
  <c r="AG24" i="19"/>
  <c r="AG23" i="19"/>
  <c r="AG22" i="19"/>
  <c r="AG21" i="19"/>
  <c r="AG20" i="19"/>
  <c r="AG19" i="19"/>
  <c r="AG18" i="19"/>
  <c r="X9" i="19"/>
  <c r="X9" i="13"/>
  <c r="E2" i="1"/>
  <c r="E3" i="1"/>
  <c r="E4" i="1"/>
  <c r="E5" i="1"/>
  <c r="E6" i="1"/>
  <c r="E7" i="1"/>
  <c r="E8" i="1"/>
  <c r="E9" i="1"/>
  <c r="E10" i="1"/>
  <c r="E13" i="1"/>
  <c r="E14" i="1"/>
  <c r="E18" i="1"/>
  <c r="AG22" i="13"/>
  <c r="AG18" i="13"/>
  <c r="AG19" i="13"/>
  <c r="AG20" i="13"/>
  <c r="U40" i="13"/>
  <c r="AG21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V23" i="13" l="1"/>
  <c r="Z23" i="13" s="1"/>
  <c r="X33" i="19"/>
  <c r="AC33" i="19" s="1"/>
  <c r="V23" i="19"/>
  <c r="Z23" i="19" s="1"/>
  <c r="V24" i="19"/>
  <c r="Z24" i="19" s="1"/>
  <c r="X38" i="19"/>
  <c r="AC38" i="19" s="1"/>
  <c r="X35" i="13"/>
  <c r="AC35" i="13" s="1"/>
  <c r="V27" i="13"/>
  <c r="Z27" i="13" s="1"/>
  <c r="X23" i="13"/>
  <c r="AC23" i="13" s="1"/>
  <c r="V18" i="19"/>
  <c r="Z18" i="19" s="1"/>
  <c r="X31" i="19"/>
  <c r="AC31" i="19" s="1"/>
  <c r="V22" i="13"/>
  <c r="Z22" i="13" s="1"/>
  <c r="X22" i="13"/>
  <c r="AC22" i="13" s="1"/>
  <c r="V25" i="13"/>
  <c r="Z25" i="13" s="1"/>
  <c r="L35" i="13"/>
  <c r="X21" i="13"/>
  <c r="AC21" i="13" s="1"/>
  <c r="L22" i="13"/>
  <c r="V30" i="13"/>
  <c r="Z30" i="13" s="1"/>
  <c r="L25" i="13"/>
  <c r="L23" i="19"/>
  <c r="L19" i="19"/>
  <c r="V37" i="13"/>
  <c r="Z37" i="13" s="1"/>
  <c r="X19" i="19"/>
  <c r="AC19" i="19" s="1"/>
  <c r="X30" i="13"/>
  <c r="AC30" i="13" s="1"/>
  <c r="V38" i="19"/>
  <c r="Z38" i="19" s="1"/>
  <c r="V19" i="13"/>
  <c r="Z19" i="13" s="1"/>
  <c r="L27" i="19"/>
  <c r="L28" i="19"/>
  <c r="L21" i="19"/>
  <c r="V26" i="13"/>
  <c r="Z26" i="13" s="1"/>
  <c r="L23" i="13"/>
  <c r="V32" i="19"/>
  <c r="Z32" i="19" s="1"/>
  <c r="L35" i="19"/>
  <c r="V20" i="13"/>
  <c r="Z20" i="13" s="1"/>
  <c r="L28" i="13"/>
  <c r="X19" i="13"/>
  <c r="AC19" i="13" s="1"/>
  <c r="L37" i="19"/>
  <c r="X34" i="19"/>
  <c r="AC34" i="19" s="1"/>
  <c r="V36" i="19"/>
  <c r="Z36" i="19" s="1"/>
  <c r="X37" i="19"/>
  <c r="AC37" i="19" s="1"/>
  <c r="X26" i="13"/>
  <c r="AC26" i="13" s="1"/>
  <c r="L32" i="13"/>
  <c r="X25" i="19"/>
  <c r="AC25" i="19" s="1"/>
  <c r="X35" i="19"/>
  <c r="AC35" i="19" s="1"/>
  <c r="X37" i="13"/>
  <c r="AC37" i="13" s="1"/>
  <c r="X18" i="19"/>
  <c r="AC18" i="19" s="1"/>
  <c r="X32" i="13"/>
  <c r="AC32" i="13" s="1"/>
  <c r="V21" i="19"/>
  <c r="Z21" i="19" s="1"/>
  <c r="X25" i="13"/>
  <c r="AC25" i="13" s="1"/>
  <c r="X24" i="19"/>
  <c r="AC24" i="19" s="1"/>
  <c r="L39" i="13"/>
  <c r="V35" i="19"/>
  <c r="Z35" i="19" s="1"/>
  <c r="V28" i="19"/>
  <c r="Z28" i="19" s="1"/>
  <c r="V29" i="19"/>
  <c r="Z29" i="19" s="1"/>
  <c r="L31" i="19"/>
  <c r="V21" i="13"/>
  <c r="Z21" i="13" s="1"/>
  <c r="L29" i="13"/>
  <c r="V25" i="19"/>
  <c r="Z25" i="19" s="1"/>
  <c r="V33" i="19"/>
  <c r="Z33" i="19" s="1"/>
  <c r="X36" i="13"/>
  <c r="AC36" i="13" s="1"/>
  <c r="V27" i="19"/>
  <c r="Z27" i="19" s="1"/>
  <c r="L38" i="13"/>
  <c r="X32" i="19"/>
  <c r="AC32" i="19" s="1"/>
  <c r="L39" i="19"/>
  <c r="V35" i="13"/>
  <c r="Z35" i="13" s="1"/>
  <c r="V34" i="13"/>
  <c r="Z34" i="13" s="1"/>
  <c r="V31" i="13"/>
  <c r="Z31" i="13" s="1"/>
  <c r="V28" i="13"/>
  <c r="Z28" i="13" s="1"/>
  <c r="V24" i="13"/>
  <c r="Z24" i="13" s="1"/>
  <c r="L38" i="19"/>
  <c r="L33" i="19"/>
  <c r="X27" i="19"/>
  <c r="AC27" i="19" s="1"/>
  <c r="X33" i="13"/>
  <c r="AC33" i="13" s="1"/>
  <c r="X27" i="13"/>
  <c r="AC27" i="13" s="1"/>
  <c r="X20" i="13"/>
  <c r="AC20" i="13" s="1"/>
  <c r="X23" i="19"/>
  <c r="AC23" i="19" s="1"/>
  <c r="X34" i="13"/>
  <c r="AC34" i="13" s="1"/>
  <c r="V18" i="13"/>
  <c r="Z18" i="13" s="1"/>
  <c r="L30" i="13"/>
  <c r="V26" i="19"/>
  <c r="Z26" i="19" s="1"/>
  <c r="X36" i="19"/>
  <c r="AC36" i="19" s="1"/>
  <c r="X28" i="13"/>
  <c r="AC28" i="13" s="1"/>
  <c r="X30" i="19"/>
  <c r="AC30" i="19" s="1"/>
  <c r="L26" i="19"/>
  <c r="X31" i="13"/>
  <c r="AC31" i="13" s="1"/>
  <c r="V30" i="19"/>
  <c r="Z30" i="19" s="1"/>
  <c r="X39" i="13"/>
  <c r="AC39" i="13" s="1"/>
  <c r="X21" i="19"/>
  <c r="AC21" i="19" s="1"/>
  <c r="L20" i="13"/>
  <c r="L29" i="19"/>
  <c r="X22" i="19"/>
  <c r="AC22" i="19" s="1"/>
  <c r="L34" i="19"/>
  <c r="V38" i="13"/>
  <c r="Z38" i="13" s="1"/>
  <c r="V19" i="19"/>
  <c r="Z19" i="19" s="1"/>
  <c r="X28" i="19"/>
  <c r="AC28" i="19" s="1"/>
  <c r="L37" i="13"/>
  <c r="L36" i="13"/>
  <c r="L24" i="13"/>
  <c r="X24" i="13"/>
  <c r="AC24" i="13" s="1"/>
  <c r="L24" i="19"/>
  <c r="L21" i="13"/>
  <c r="L30" i="19"/>
  <c r="V20" i="19"/>
  <c r="Z20" i="19" s="1"/>
  <c r="L36" i="19"/>
  <c r="X29" i="19"/>
  <c r="AC29" i="19" s="1"/>
  <c r="V31" i="19"/>
  <c r="Z31" i="19" s="1"/>
  <c r="L19" i="13"/>
  <c r="L20" i="19"/>
  <c r="V34" i="19"/>
  <c r="Z34" i="19" s="1"/>
  <c r="X38" i="13"/>
  <c r="AC38" i="13" s="1"/>
  <c r="V33" i="13"/>
  <c r="Z33" i="13" s="1"/>
  <c r="V37" i="19"/>
  <c r="Z37" i="19" s="1"/>
  <c r="V39" i="19"/>
  <c r="Z39" i="19" s="1"/>
  <c r="L31" i="13"/>
  <c r="X39" i="19"/>
  <c r="AC39" i="19" s="1"/>
  <c r="L33" i="13"/>
  <c r="L34" i="13"/>
  <c r="X20" i="19"/>
  <c r="AC20" i="19" s="1"/>
  <c r="V22" i="19"/>
  <c r="Z22" i="19" s="1"/>
  <c r="V39" i="13"/>
  <c r="Z39" i="13" s="1"/>
  <c r="V29" i="13"/>
  <c r="Z29" i="13" s="1"/>
  <c r="L26" i="13"/>
  <c r="L32" i="19"/>
  <c r="L25" i="19"/>
  <c r="X26" i="19"/>
  <c r="AC26" i="19" s="1"/>
  <c r="L18" i="19"/>
  <c r="V36" i="13"/>
  <c r="Z36" i="13" s="1"/>
  <c r="V32" i="13"/>
  <c r="Z32" i="13" s="1"/>
  <c r="X29" i="13"/>
  <c r="AC29" i="13" s="1"/>
  <c r="L27" i="13"/>
  <c r="L22" i="19"/>
  <c r="L18" i="13"/>
  <c r="X18" i="13"/>
  <c r="AC18" i="13" s="1"/>
  <c r="AC40" i="19" l="1"/>
  <c r="Z40" i="19"/>
  <c r="Z40" i="13"/>
  <c r="AC40" i="13"/>
</calcChain>
</file>

<file path=xl/sharedStrings.xml><?xml version="1.0" encoding="utf-8"?>
<sst xmlns="http://schemas.openxmlformats.org/spreadsheetml/2006/main" count="2128" uniqueCount="884">
  <si>
    <t>#03</t>
  </si>
  <si>
    <t>#04</t>
  </si>
  <si>
    <t>#05</t>
  </si>
  <si>
    <t>#06</t>
  </si>
  <si>
    <t>#07</t>
  </si>
  <si>
    <t>#08</t>
  </si>
  <si>
    <t>#09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</si>
  <si>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</si>
  <si>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</si>
  <si>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</si>
  <si>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</si>
  <si>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</si>
  <si>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</si>
  <si>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</si>
  <si>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</si>
  <si>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</si>
  <si>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</si>
  <si>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</si>
  <si>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#01</t>
    <phoneticPr fontId="2" type="noConversion"/>
  </si>
  <si>
    <t>VLOOKUP</t>
    <phoneticPr fontId="2" type="noConversion"/>
  </si>
  <si>
    <t>妮 芙 露 新 加 坡 控 股 私 人 有 限 公 司</t>
  </si>
  <si>
    <t>456 Alexandra Road, #07-01/02, Fragrance Empire Building, Singapore 119962</t>
  </si>
  <si>
    <t>NEFFUL SINGAPORE HOLDINGS PTE LTD (200910386Z)</t>
  </si>
  <si>
    <t>AS001-SG</t>
  </si>
  <si>
    <t>AS002-SG</t>
  </si>
  <si>
    <t>AS018-080-SG</t>
  </si>
  <si>
    <t>BI020W-027-SG</t>
  </si>
  <si>
    <t>BI020W-028-SG</t>
  </si>
  <si>
    <t>BI020W-177-SG</t>
  </si>
  <si>
    <t>BI031-108-SG</t>
  </si>
  <si>
    <t>BW001-SG</t>
  </si>
  <si>
    <t>BW002-SG</t>
  </si>
  <si>
    <t>FB-SG</t>
  </si>
  <si>
    <t>HC17-SG</t>
  </si>
  <si>
    <t>LS013-0118-SG</t>
  </si>
  <si>
    <t>LS013-0218-SG</t>
  </si>
  <si>
    <t>LS013-2918-SG</t>
  </si>
  <si>
    <t>LS014-0325-SG</t>
  </si>
  <si>
    <t>LS014-0327-SG</t>
  </si>
  <si>
    <t>LS014-0825-SG</t>
  </si>
  <si>
    <t>LS014-0827-SG</t>
  </si>
  <si>
    <t>OC012-104-SG</t>
  </si>
  <si>
    <t>OC012-106-SG</t>
  </si>
  <si>
    <t>OC017-0846-SG</t>
  </si>
  <si>
    <t>OC017-0846W-SG</t>
  </si>
  <si>
    <t>OC017-0848-SG</t>
  </si>
  <si>
    <t>OC020-051-SG</t>
  </si>
  <si>
    <t>OC020-091-SG</t>
  </si>
  <si>
    <t>OC021-05110-SG</t>
  </si>
  <si>
    <t>OC021-05130-SG</t>
  </si>
  <si>
    <t>OC021-09110-SG</t>
  </si>
  <si>
    <t>OC023-012-SG</t>
  </si>
  <si>
    <t>OC023-013-SG</t>
  </si>
  <si>
    <t>OC025-083-SG</t>
  </si>
  <si>
    <t>OC025-084-SG</t>
  </si>
  <si>
    <t>OC025-086-SG</t>
  </si>
  <si>
    <t>OC027-036-SG</t>
  </si>
  <si>
    <t>OC031-03130-SG</t>
  </si>
  <si>
    <t>OC032-03130-SG</t>
  </si>
  <si>
    <t>SG001-083-SG</t>
  </si>
  <si>
    <t>SG001-084-SG</t>
  </si>
  <si>
    <t>SG011-033-SG</t>
  </si>
  <si>
    <t>SG011-034-SG</t>
  </si>
  <si>
    <t>SG012-033-SG</t>
  </si>
  <si>
    <t>SG012-034-SG</t>
  </si>
  <si>
    <t>SG013-033-SG</t>
  </si>
  <si>
    <t>SG013-034-SG</t>
  </si>
  <si>
    <t>SG014-033-SG</t>
  </si>
  <si>
    <t>UW151-084-SG</t>
  </si>
  <si>
    <t>UW151-086-SG</t>
  </si>
  <si>
    <t>UW152-086-SG</t>
  </si>
  <si>
    <t>UW153-082-SG</t>
  </si>
  <si>
    <t>UW153-083-SG</t>
  </si>
  <si>
    <t>UW153-084-SG</t>
  </si>
  <si>
    <t>UW153-086-SG</t>
  </si>
  <si>
    <t>UW154-083-SG</t>
  </si>
  <si>
    <t>UW155-082-SG</t>
  </si>
  <si>
    <t>UW155-083-SG</t>
  </si>
  <si>
    <t>UW155-084-SG</t>
  </si>
  <si>
    <t>UW156-083-SG</t>
  </si>
  <si>
    <t>UW156-084-SG</t>
  </si>
  <si>
    <t>UW156-086-SG</t>
  </si>
  <si>
    <t>UW158-083-SG</t>
  </si>
  <si>
    <t>UW158-084-SG</t>
  </si>
  <si>
    <t>UW159-083-SG</t>
  </si>
  <si>
    <t>UW159-086-SG</t>
  </si>
  <si>
    <t>UW172-086-SG</t>
  </si>
  <si>
    <t>UW201-176-SG</t>
  </si>
  <si>
    <t>UW201-306-SG</t>
  </si>
  <si>
    <t>UW202-175-SG</t>
  </si>
  <si>
    <t>UW202-176-SG</t>
  </si>
  <si>
    <t>UW211-045-SG</t>
  </si>
  <si>
    <t>UW211-046-SG</t>
  </si>
  <si>
    <t>UW211-225-SG</t>
  </si>
  <si>
    <t>UW211-226-SG</t>
  </si>
  <si>
    <t>UW212-045-SG</t>
  </si>
  <si>
    <t>UW212-046-SG</t>
  </si>
  <si>
    <t>UW212-226-SG</t>
  </si>
  <si>
    <t>UW314-133-SG</t>
  </si>
  <si>
    <t>UW314-136-SG</t>
  </si>
  <si>
    <t>UW315-054-SG</t>
  </si>
  <si>
    <t>UW315-056-SG</t>
  </si>
  <si>
    <t>UW316-133-SG</t>
  </si>
  <si>
    <t>UW321-05130-SG</t>
  </si>
  <si>
    <t>UW321-05150-SG</t>
  </si>
  <si>
    <t>UW321-13130-SG</t>
  </si>
  <si>
    <t>UW321-13150-SG</t>
  </si>
  <si>
    <t>UW322-05130-SG</t>
  </si>
  <si>
    <t>UW322-05150-SG</t>
  </si>
  <si>
    <t>UW322-13130-SG</t>
  </si>
  <si>
    <t>UW322-13150-SG</t>
  </si>
  <si>
    <t>UW323-05130-SG</t>
  </si>
  <si>
    <t>UW323-13130-SG</t>
  </si>
  <si>
    <t>UW324-05130-SG</t>
  </si>
  <si>
    <t>UW324-05150-SG</t>
  </si>
  <si>
    <t>UW325-13130-SG</t>
  </si>
  <si>
    <t>UW325-13150-SG</t>
  </si>
  <si>
    <t>UW403-033-SG</t>
  </si>
  <si>
    <t>UW603-036-SG</t>
  </si>
  <si>
    <t>UW603-039-SG</t>
  </si>
  <si>
    <t>UW603-046-SG</t>
  </si>
  <si>
    <t>UW603-049-SG</t>
  </si>
  <si>
    <t>UW603-109-SG</t>
  </si>
  <si>
    <t>WB-SG</t>
  </si>
  <si>
    <t>OC013-174-SG</t>
  </si>
  <si>
    <t>S</t>
  </si>
  <si>
    <t>LL</t>
  </si>
  <si>
    <t>3L</t>
  </si>
  <si>
    <t>L</t>
  </si>
  <si>
    <t>M</t>
  </si>
  <si>
    <t>Cloth (2 Per Pack)</t>
  </si>
  <si>
    <t>Cloth</t>
  </si>
  <si>
    <t>Stole</t>
  </si>
  <si>
    <t>Shawl</t>
  </si>
  <si>
    <t>Men's Gloves</t>
  </si>
  <si>
    <t>Eye Mask</t>
  </si>
  <si>
    <t>Leg Warmer</t>
  </si>
  <si>
    <t>Lady's Rib Socks</t>
  </si>
  <si>
    <t>Men's Rib Socks</t>
  </si>
  <si>
    <t>Room Socks</t>
  </si>
  <si>
    <t>Women's 5 Toe Socks</t>
  </si>
  <si>
    <t>Men's 5 Toe Socks</t>
  </si>
  <si>
    <t>Children's Socks</t>
  </si>
  <si>
    <t>Casual Ankle Socks</t>
  </si>
  <si>
    <t>Women's Short-Sleeve Polo Shirt</t>
  </si>
  <si>
    <t>Classic Men's Blazer</t>
  </si>
  <si>
    <t>Family Polo Shirt (Unisex)</t>
  </si>
  <si>
    <t>Family Polo Shirt (Kids)</t>
  </si>
  <si>
    <t>Denim Skirt</t>
  </si>
  <si>
    <t>Casual Half Pants</t>
  </si>
  <si>
    <t>Men's Half Pants</t>
  </si>
  <si>
    <t>Zip Hoodie (Kids)</t>
  </si>
  <si>
    <t>Long Pants (Kids)</t>
  </si>
  <si>
    <t>Lady's Camisole Undershirt</t>
  </si>
  <si>
    <t>Lady's Sleeveless Undershirt</t>
  </si>
  <si>
    <t>Lady's Scoopneck Long Undershirt</t>
  </si>
  <si>
    <t>Men's Short-Sleeve Undershirt</t>
  </si>
  <si>
    <t>Men's Sleeveless Undershirt</t>
  </si>
  <si>
    <t>Lady's Long-Sleeve Undershirt</t>
  </si>
  <si>
    <t>Lady's Long Underpants</t>
  </si>
  <si>
    <t>Men's Long-Sleeve Undershirt</t>
  </si>
  <si>
    <t>Men's Long Underpants</t>
  </si>
  <si>
    <t>Men's Boxers</t>
  </si>
  <si>
    <t>Comfort Long-Sleeve Undershirt for Women</t>
  </si>
  <si>
    <t>Comfort Long Underpants for Women</t>
  </si>
  <si>
    <t>Comfort Long-Sleeve Undershirt for Men</t>
  </si>
  <si>
    <t>Comfort Long Underpants for Men</t>
  </si>
  <si>
    <t>Lady's Short-Sleeve Undershirt</t>
  </si>
  <si>
    <t>Kid's Short-Sleeve Undershirt (Unisex)</t>
  </si>
  <si>
    <t>Kid's Long-Sleeve Undershirt (Unisex)</t>
  </si>
  <si>
    <t>Kid's Long Underpants (Unisex)</t>
  </si>
  <si>
    <t>Girl's Panties</t>
  </si>
  <si>
    <t>Boy's Briefs</t>
  </si>
  <si>
    <t>Men's Thermal Long Underpants</t>
  </si>
  <si>
    <t>Men's Briefs</t>
  </si>
  <si>
    <t>ITEM CODE</t>
  </si>
  <si>
    <t>COLOR</t>
  </si>
  <si>
    <t>SIZE</t>
  </si>
  <si>
    <t>White</t>
  </si>
  <si>
    <t>Gray</t>
  </si>
  <si>
    <t>Black</t>
  </si>
  <si>
    <t>Royal Blue</t>
  </si>
  <si>
    <t>Red</t>
  </si>
  <si>
    <t>Black x White</t>
  </si>
  <si>
    <t>Purple</t>
  </si>
  <si>
    <t>Wine Red</t>
  </si>
  <si>
    <t>Pink</t>
  </si>
  <si>
    <t>Blue</t>
  </si>
  <si>
    <t>Serenity Blue</t>
  </si>
  <si>
    <t>Ivory</t>
  </si>
  <si>
    <t>Peach</t>
  </si>
  <si>
    <t>Navy Blue</t>
  </si>
  <si>
    <t>Dark Blue</t>
  </si>
  <si>
    <t>Beige</t>
  </si>
  <si>
    <t>Apricot</t>
  </si>
  <si>
    <t>Aqua Blue</t>
  </si>
  <si>
    <t>Magenta</t>
  </si>
  <si>
    <t>Yellow</t>
  </si>
  <si>
    <t>Periwinkle</t>
  </si>
  <si>
    <t>Plum</t>
  </si>
  <si>
    <t>Olive Drab</t>
  </si>
  <si>
    <t>Light Pink</t>
  </si>
  <si>
    <t>Camellia</t>
  </si>
  <si>
    <t>Elbow Support (1 Pair/Pk)</t>
  </si>
  <si>
    <t>Knee Support (1 Pair/Pk)</t>
  </si>
  <si>
    <t>Wrist Support (1 Pair/Pk)</t>
  </si>
  <si>
    <t>Ankle Support (1 Pair/Pk)</t>
  </si>
  <si>
    <t>ML</t>
  </si>
  <si>
    <t>46W</t>
  </si>
  <si>
    <t>XS</t>
  </si>
  <si>
    <t>110cm</t>
  </si>
  <si>
    <t>130cm</t>
  </si>
  <si>
    <t>150cm</t>
  </si>
  <si>
    <t>Men's Short-Sleeve Polo Shirt</t>
  </si>
  <si>
    <t>ITEM NAME</t>
  </si>
  <si>
    <t>90g</t>
  </si>
  <si>
    <t>15g x 10</t>
  </si>
  <si>
    <t>500ml</t>
  </si>
  <si>
    <t>1200ml</t>
  </si>
  <si>
    <t>125ml x 5</t>
  </si>
  <si>
    <t>NE013-SG</t>
  </si>
  <si>
    <t>Bio Clean Detergent</t>
  </si>
  <si>
    <t>Bio Clean Travel Kit</t>
  </si>
  <si>
    <t>Laundry Net</t>
  </si>
  <si>
    <t>Natural Beauty Soap</t>
  </si>
  <si>
    <t>Natural Beauty Soap (Travel Pack)</t>
  </si>
  <si>
    <t>Foaming Net</t>
  </si>
  <si>
    <t>SALES VOLUME</t>
  </si>
  <si>
    <t>UW202-305-SG</t>
  </si>
  <si>
    <t>UW212-225-SG</t>
  </si>
  <si>
    <t>Double</t>
  </si>
  <si>
    <t>Single</t>
  </si>
  <si>
    <t>16-18cm</t>
  </si>
  <si>
    <t>23-25cm</t>
  </si>
  <si>
    <t>25-27cm</t>
  </si>
  <si>
    <t>#02</t>
  </si>
  <si>
    <r>
      <rPr>
        <b/>
        <sz val="6"/>
        <rFont val="Noto Sans"/>
        <family val="2"/>
        <charset val="1"/>
      </rPr>
      <t>T</t>
    </r>
    <r>
      <rPr>
        <sz val="6"/>
        <rFont val="Noto Sans"/>
        <family val="2"/>
        <charset val="1"/>
      </rPr>
      <t xml:space="preserve">: (65) 67421358   </t>
    </r>
    <r>
      <rPr>
        <b/>
        <sz val="6"/>
        <rFont val="Noto Sans"/>
        <family val="2"/>
        <charset val="1"/>
      </rPr>
      <t>F</t>
    </r>
    <r>
      <rPr>
        <sz val="6"/>
        <rFont val="Noto Sans"/>
        <family val="2"/>
        <charset val="1"/>
      </rPr>
      <t xml:space="preserve">: (65) 67420126   </t>
    </r>
    <r>
      <rPr>
        <b/>
        <sz val="6"/>
        <rFont val="Noto Sans"/>
        <family val="2"/>
        <charset val="1"/>
      </rPr>
      <t>W</t>
    </r>
    <r>
      <rPr>
        <sz val="6"/>
        <rFont val="Noto Sans"/>
        <family val="2"/>
        <charset val="1"/>
      </rPr>
      <t xml:space="preserve">: www.nefful.com.sg   </t>
    </r>
    <r>
      <rPr>
        <b/>
        <sz val="6"/>
        <rFont val="Noto Sans"/>
        <family val="2"/>
        <charset val="1"/>
      </rPr>
      <t>E</t>
    </r>
    <r>
      <rPr>
        <sz val="6"/>
        <rFont val="Noto Sans"/>
        <family val="2"/>
        <charset val="1"/>
      </rPr>
      <t>: customer@nefful.com.sg</t>
    </r>
  </si>
  <si>
    <t>-</t>
  </si>
  <si>
    <t>SG</t>
  </si>
  <si>
    <t>Month</t>
  </si>
  <si>
    <t>Year</t>
  </si>
  <si>
    <t>NS006-SG</t>
  </si>
  <si>
    <t>NS007-SG</t>
  </si>
  <si>
    <t>NS008-SG</t>
  </si>
  <si>
    <t>UW701-01A70-SG</t>
  </si>
  <si>
    <t>UW701-01A85-SG</t>
  </si>
  <si>
    <t>UW701-01B70-SG</t>
  </si>
  <si>
    <t>UW701-01B85-SG</t>
  </si>
  <si>
    <t>UW701-01C70-SG</t>
  </si>
  <si>
    <t>UW701-01C85-SG</t>
  </si>
  <si>
    <t>UW701-01D70-SG</t>
  </si>
  <si>
    <t>UW701-01D85-SG</t>
  </si>
  <si>
    <t>UW701-01E75-SG</t>
  </si>
  <si>
    <t>UW701-01E80-SG</t>
  </si>
  <si>
    <t>UW701-01E85-SG</t>
  </si>
  <si>
    <t>UW702-06A75-SG</t>
  </si>
  <si>
    <t>UW702-06A85-SG</t>
  </si>
  <si>
    <t>UW702-06B70-SG</t>
  </si>
  <si>
    <t>UW702-06B75-SG</t>
  </si>
  <si>
    <t>UW702-06B80-SG</t>
  </si>
  <si>
    <t>UW702-06B85-SG</t>
  </si>
  <si>
    <t>UW702-06C70-SG</t>
  </si>
  <si>
    <t>UW702-06D70-SG</t>
  </si>
  <si>
    <t>UW702-06D75-SG</t>
  </si>
  <si>
    <t>UW702-06D85-SG</t>
  </si>
  <si>
    <t>UW702-06E80-SG</t>
  </si>
  <si>
    <t>UW703-013-SG</t>
  </si>
  <si>
    <t>UW703-014-SG</t>
  </si>
  <si>
    <t>UW703-016-SG</t>
  </si>
  <si>
    <t>UW704-063-SG</t>
  </si>
  <si>
    <t>UW704-064-SG</t>
  </si>
  <si>
    <t>UW704-066-SG</t>
  </si>
  <si>
    <t>A70</t>
  </si>
  <si>
    <t>A75</t>
  </si>
  <si>
    <t>A80</t>
  </si>
  <si>
    <t>A85</t>
  </si>
  <si>
    <t>B70</t>
  </si>
  <si>
    <t>B75</t>
  </si>
  <si>
    <t>B80</t>
  </si>
  <si>
    <t>B85</t>
  </si>
  <si>
    <t>C70</t>
  </si>
  <si>
    <t>C85</t>
  </si>
  <si>
    <t>D70</t>
  </si>
  <si>
    <t>D75</t>
  </si>
  <si>
    <t>D85</t>
  </si>
  <si>
    <t>E75</t>
  </si>
  <si>
    <t>E80</t>
  </si>
  <si>
    <t>E85</t>
  </si>
  <si>
    <t>Elegant Bra</t>
  </si>
  <si>
    <t>Lace Bra</t>
  </si>
  <si>
    <t>Elegant Panty</t>
  </si>
  <si>
    <t>Lace Panty</t>
  </si>
  <si>
    <t>OC023-014-SG</t>
  </si>
  <si>
    <t>NS0016-SG</t>
  </si>
  <si>
    <t>125ml</t>
  </si>
  <si>
    <t>Nefful International Distributor Kit</t>
  </si>
  <si>
    <t>OC022-032-SG</t>
  </si>
  <si>
    <t>OC022-033-SG</t>
  </si>
  <si>
    <t>OC022-034-SG</t>
  </si>
  <si>
    <t>OC022-036-SG</t>
  </si>
  <si>
    <t>Nefful T-Shirt</t>
  </si>
  <si>
    <t>AS031-020-SG</t>
  </si>
  <si>
    <t>Nefful Cap</t>
  </si>
  <si>
    <t>Sky Blue</t>
  </si>
  <si>
    <t>Cherry Pink</t>
  </si>
  <si>
    <t>BI031-238-SG</t>
  </si>
  <si>
    <t>BI031-248-SG</t>
  </si>
  <si>
    <t>UW172-089-SG</t>
  </si>
  <si>
    <t>Geometric Pattern Shawl</t>
  </si>
  <si>
    <t>Sage Green x Dark Green</t>
  </si>
  <si>
    <t>Wine Red x Black</t>
  </si>
  <si>
    <t>NEORON® Pillow Case</t>
  </si>
  <si>
    <t>BW101-SG</t>
  </si>
  <si>
    <t>BW102-SG</t>
  </si>
  <si>
    <t>BW103-SG</t>
  </si>
  <si>
    <t>Crew Neck Sweater (Unisex)</t>
  </si>
  <si>
    <t>OC043-083-SG</t>
  </si>
  <si>
    <t>OC043-084-SG</t>
  </si>
  <si>
    <t>OC043-086-SG</t>
  </si>
  <si>
    <t>AS049-010-SG</t>
  </si>
  <si>
    <t>BI091-240-SG</t>
  </si>
  <si>
    <t>AS043-220-SG</t>
  </si>
  <si>
    <t>AS043-060-SG</t>
  </si>
  <si>
    <t>120ml</t>
  </si>
  <si>
    <t>50ml</t>
  </si>
  <si>
    <t>30g</t>
  </si>
  <si>
    <r>
      <rPr>
        <b/>
        <sz val="8"/>
        <color theme="0"/>
        <rFont val="Noto Sans"/>
        <family val="2"/>
        <charset val="1"/>
      </rPr>
      <t xml:space="preserve">DELIVERY INFORMATION | </t>
    </r>
    <r>
      <rPr>
        <b/>
        <sz val="8"/>
        <color theme="0"/>
        <rFont val="Noto Sans TC Regular"/>
        <family val="2"/>
        <charset val="128"/>
      </rPr>
      <t>運送資料</t>
    </r>
  </si>
  <si>
    <r>
      <t xml:space="preserve">ITEM CODE
</t>
    </r>
    <r>
      <rPr>
        <b/>
        <sz val="6"/>
        <rFont val="Noto Sans TC Regular"/>
        <family val="2"/>
        <charset val="128"/>
      </rPr>
      <t>商品編號</t>
    </r>
  </si>
  <si>
    <r>
      <t xml:space="preserve">SIZE
</t>
    </r>
    <r>
      <rPr>
        <b/>
        <sz val="6"/>
        <rFont val="Noto Sans TC Regular"/>
        <family val="2"/>
        <charset val="128"/>
      </rPr>
      <t>尺寸</t>
    </r>
  </si>
  <si>
    <r>
      <t xml:space="preserve">COLOR
</t>
    </r>
    <r>
      <rPr>
        <b/>
        <sz val="6"/>
        <rFont val="Noto Sans TC Regular"/>
        <family val="2"/>
        <charset val="128"/>
      </rPr>
      <t>顏色</t>
    </r>
  </si>
  <si>
    <r>
      <t xml:space="preserve">DESCRIPTION
</t>
    </r>
    <r>
      <rPr>
        <b/>
        <sz val="6"/>
        <rFont val="Noto Sans TC Regular"/>
        <family val="2"/>
        <charset val="128"/>
      </rPr>
      <t>商品名稱</t>
    </r>
  </si>
  <si>
    <r>
      <t xml:space="preserve">QTY
</t>
    </r>
    <r>
      <rPr>
        <b/>
        <sz val="6"/>
        <rFont val="Noto Sans TC Regular"/>
        <family val="2"/>
        <charset val="128"/>
      </rPr>
      <t>數量</t>
    </r>
  </si>
  <si>
    <r>
      <t xml:space="preserve">UNIT PRICE
</t>
    </r>
    <r>
      <rPr>
        <b/>
        <sz val="6"/>
        <rFont val="Noto Sans TC Regular"/>
        <family val="2"/>
        <charset val="128"/>
      </rPr>
      <t>售價</t>
    </r>
  </si>
  <si>
    <r>
      <t xml:space="preserve">PRICE (SGD)
</t>
    </r>
    <r>
      <rPr>
        <b/>
        <sz val="6"/>
        <rFont val="Noto Sans TC Regular"/>
        <family val="2"/>
        <charset val="128"/>
      </rPr>
      <t>合計</t>
    </r>
    <r>
      <rPr>
        <b/>
        <sz val="6"/>
        <rFont val="Noto Sans"/>
        <family val="2"/>
        <charset val="1"/>
      </rPr>
      <t xml:space="preserve"> (</t>
    </r>
    <r>
      <rPr>
        <b/>
        <sz val="6"/>
        <rFont val="Noto Sans TC Regular"/>
        <family val="2"/>
        <charset val="128"/>
      </rPr>
      <t>新幣</t>
    </r>
    <r>
      <rPr>
        <b/>
        <sz val="6"/>
        <rFont val="Noto Sans"/>
        <family val="2"/>
        <charset val="1"/>
      </rPr>
      <t>)</t>
    </r>
  </si>
  <si>
    <r>
      <t xml:space="preserve">TOTAL SALES VOLUME (SGD)
</t>
    </r>
    <r>
      <rPr>
        <b/>
        <sz val="6"/>
        <rFont val="Noto Sans TC Regular"/>
        <family val="2"/>
        <charset val="128"/>
      </rPr>
      <t>合計業績</t>
    </r>
    <r>
      <rPr>
        <b/>
        <sz val="6"/>
        <rFont val="Noto Sans"/>
        <family val="2"/>
        <charset val="1"/>
      </rPr>
      <t xml:space="preserve"> (</t>
    </r>
    <r>
      <rPr>
        <b/>
        <sz val="6"/>
        <rFont val="Noto Sans TC Regular"/>
        <family val="2"/>
        <charset val="128"/>
      </rPr>
      <t>新幣</t>
    </r>
    <r>
      <rPr>
        <b/>
        <sz val="6"/>
        <rFont val="Noto Sans"/>
        <family val="2"/>
        <charset val="1"/>
      </rPr>
      <t>)</t>
    </r>
  </si>
  <si>
    <r>
      <t>Order No. |</t>
    </r>
    <r>
      <rPr>
        <sz val="8"/>
        <rFont val="Noto Sans TC Regular"/>
        <family val="2"/>
        <charset val="128"/>
      </rPr>
      <t xml:space="preserve"> 訂單號碼</t>
    </r>
    <r>
      <rPr>
        <sz val="8"/>
        <rFont val="Noto Sans"/>
        <family val="2"/>
        <charset val="1"/>
      </rPr>
      <t xml:space="preserve"> :</t>
    </r>
  </si>
  <si>
    <r>
      <t xml:space="preserve">Signature of Collector 
</t>
    </r>
    <r>
      <rPr>
        <sz val="8"/>
        <rFont val="Noto Sans TC Regular"/>
        <family val="2"/>
        <charset val="128"/>
      </rPr>
      <t>提貨人簽名</t>
    </r>
  </si>
  <si>
    <r>
      <t xml:space="preserve">Customer Service Department
</t>
    </r>
    <r>
      <rPr>
        <sz val="8"/>
        <color theme="0" tint="-0.499984740745262"/>
        <rFont val="Noto Sans TC Regular"/>
        <family val="2"/>
        <charset val="128"/>
      </rPr>
      <t>客戶服務部</t>
    </r>
  </si>
  <si>
    <r>
      <t xml:space="preserve">Store Department
</t>
    </r>
    <r>
      <rPr>
        <sz val="8"/>
        <color theme="0" tint="-0.499984740745262"/>
        <rFont val="Noto Sans TC Regular"/>
        <family val="2"/>
        <charset val="128"/>
      </rPr>
      <t>商品管理部</t>
    </r>
  </si>
  <si>
    <r>
      <rPr>
        <b/>
        <sz val="8"/>
        <rFont val="Noto Sans"/>
        <family val="2"/>
        <charset val="1"/>
      </rPr>
      <t xml:space="preserve">Distributor No. | </t>
    </r>
    <r>
      <rPr>
        <b/>
        <sz val="8"/>
        <rFont val="Noto Sans TC Regular"/>
        <family val="2"/>
        <charset val="128"/>
      </rPr>
      <t>買受人編號 :</t>
    </r>
  </si>
  <si>
    <r>
      <rPr>
        <b/>
        <sz val="8"/>
        <rFont val="Noto Sans"/>
        <family val="2"/>
        <charset val="1"/>
      </rPr>
      <t xml:space="preserve">Name of Purchaser | </t>
    </r>
    <r>
      <rPr>
        <b/>
        <sz val="8"/>
        <rFont val="Noto Sans TC Regular"/>
        <family val="2"/>
        <charset val="128"/>
      </rPr>
      <t>買受人姓名 :</t>
    </r>
  </si>
  <si>
    <r>
      <rPr>
        <b/>
        <sz val="8"/>
        <rFont val="Noto Sans"/>
        <family val="2"/>
        <charset val="1"/>
      </rPr>
      <t xml:space="preserve">Order Date | </t>
    </r>
    <r>
      <rPr>
        <b/>
        <sz val="8"/>
        <rFont val="Noto Sans TC Regular"/>
        <family val="2"/>
        <charset val="128"/>
      </rPr>
      <t>訂購日期 :</t>
    </r>
  </si>
  <si>
    <r>
      <rPr>
        <b/>
        <sz val="8"/>
        <rFont val="Noto Sans"/>
        <family val="2"/>
        <charset val="1"/>
      </rPr>
      <t xml:space="preserve">Name of Recipient | </t>
    </r>
    <r>
      <rPr>
        <b/>
        <sz val="8"/>
        <rFont val="Noto Sans TC Regular"/>
        <family val="2"/>
        <charset val="128"/>
      </rPr>
      <t>收件人姓名 :</t>
    </r>
  </si>
  <si>
    <r>
      <rPr>
        <b/>
        <sz val="8"/>
        <rFont val="Noto Sans"/>
        <family val="2"/>
        <charset val="1"/>
      </rPr>
      <t>Contact No. |</t>
    </r>
    <r>
      <rPr>
        <b/>
        <sz val="8"/>
        <rFont val="Noto Sans TC Regular"/>
        <family val="2"/>
        <charset val="128"/>
      </rPr>
      <t xml:space="preserve"> 收件人電話 :</t>
    </r>
  </si>
  <si>
    <r>
      <rPr>
        <b/>
        <sz val="8"/>
        <rFont val="Noto Sans"/>
        <family val="2"/>
        <charset val="1"/>
      </rPr>
      <t>Delivery Address</t>
    </r>
    <r>
      <rPr>
        <b/>
        <sz val="8"/>
        <rFont val="Noto Sans TC Regular"/>
        <family val="2"/>
        <charset val="128"/>
      </rPr>
      <t xml:space="preserve"> | 收件人地址 :</t>
    </r>
  </si>
  <si>
    <r>
      <t xml:space="preserve">Invoice No. | </t>
    </r>
    <r>
      <rPr>
        <sz val="8"/>
        <rFont val="Noto Sans TC Regular"/>
        <family val="2"/>
        <charset val="128"/>
      </rPr>
      <t>發票號碼</t>
    </r>
    <r>
      <rPr>
        <sz val="8"/>
        <rFont val="Noto Sans"/>
        <family val="2"/>
        <charset val="1"/>
      </rPr>
      <t xml:space="preserve"> :</t>
    </r>
  </si>
  <si>
    <r>
      <rPr>
        <b/>
        <sz val="8"/>
        <color theme="0"/>
        <rFont val="Noto Sans"/>
        <family val="2"/>
        <charset val="1"/>
      </rPr>
      <t>PAYMENT INFORMATION |</t>
    </r>
    <r>
      <rPr>
        <b/>
        <sz val="8"/>
        <color theme="0"/>
        <rFont val="Noto Sans TC Regular"/>
        <family val="2"/>
        <charset val="128"/>
      </rPr>
      <t xml:space="preserve"> 付款內容</t>
    </r>
  </si>
  <si>
    <r>
      <rPr>
        <b/>
        <sz val="7"/>
        <color theme="0"/>
        <rFont val="Noto Sans"/>
        <family val="2"/>
        <charset val="1"/>
      </rPr>
      <t xml:space="preserve">(CARDHOLDER MUST BE A DISTRIBUTOR OF NEFFUL INTERNATIONAL | </t>
    </r>
    <r>
      <rPr>
        <b/>
        <sz val="7"/>
        <color theme="0"/>
        <rFont val="Noto Sans TC Regular"/>
        <family val="2"/>
        <charset val="128"/>
      </rPr>
      <t>持卡人須是妮芙露國際直銷商</t>
    </r>
    <r>
      <rPr>
        <b/>
        <sz val="7"/>
        <color theme="0"/>
        <rFont val="Noto Sans"/>
        <family val="2"/>
        <charset val="1"/>
      </rPr>
      <t>)</t>
    </r>
  </si>
  <si>
    <r>
      <t xml:space="preserve">Name of Cardholder | </t>
    </r>
    <r>
      <rPr>
        <sz val="8"/>
        <rFont val="Noto Sans TC Regular"/>
        <family val="2"/>
        <charset val="128"/>
      </rPr>
      <t>持卡人姓名</t>
    </r>
    <r>
      <rPr>
        <sz val="8"/>
        <rFont val="Noto Sans"/>
        <family val="2"/>
        <charset val="1"/>
      </rPr>
      <t xml:space="preserve"> :</t>
    </r>
  </si>
  <si>
    <r>
      <t xml:space="preserve">Distributor No. | </t>
    </r>
    <r>
      <rPr>
        <sz val="8"/>
        <rFont val="Noto Sans TC Regular"/>
        <family val="2"/>
        <charset val="128"/>
      </rPr>
      <t>持卡人號碼</t>
    </r>
    <r>
      <rPr>
        <sz val="8"/>
        <rFont val="Noto Sans"/>
        <family val="2"/>
        <charset val="1"/>
      </rPr>
      <t xml:space="preserve"> :</t>
    </r>
  </si>
  <si>
    <r>
      <t xml:space="preserve">16-Digit Card No. | </t>
    </r>
    <r>
      <rPr>
        <sz val="8"/>
        <rFont val="Noto Sans TC Regular"/>
        <family val="2"/>
        <charset val="128"/>
      </rPr>
      <t>信用卡號</t>
    </r>
    <r>
      <rPr>
        <sz val="8"/>
        <rFont val="Noto Sans"/>
        <family val="2"/>
        <charset val="1"/>
      </rPr>
      <t xml:space="preserve"> (16</t>
    </r>
    <r>
      <rPr>
        <sz val="8"/>
        <rFont val="Noto Sans TC Regular"/>
        <family val="2"/>
        <charset val="128"/>
      </rPr>
      <t>碼</t>
    </r>
    <r>
      <rPr>
        <sz val="8"/>
        <rFont val="Noto Sans"/>
        <family val="2"/>
        <charset val="1"/>
      </rPr>
      <t>) :</t>
    </r>
  </si>
  <si>
    <r>
      <t xml:space="preserve">Valid Thru | </t>
    </r>
    <r>
      <rPr>
        <sz val="8"/>
        <rFont val="Noto Sans TC Regular"/>
        <family val="2"/>
        <charset val="128"/>
      </rPr>
      <t>有效期限</t>
    </r>
    <r>
      <rPr>
        <sz val="8"/>
        <rFont val="Noto Sans"/>
        <family val="2"/>
        <charset val="1"/>
      </rPr>
      <t xml:space="preserve"> (MM/YY) :</t>
    </r>
  </si>
  <si>
    <r>
      <t xml:space="preserve">Contact No. | </t>
    </r>
    <r>
      <rPr>
        <sz val="8"/>
        <rFont val="Noto Sans TC Regular"/>
        <family val="2"/>
        <charset val="128"/>
      </rPr>
      <t>聯絡電話</t>
    </r>
    <r>
      <rPr>
        <sz val="8"/>
        <rFont val="Noto Sans"/>
        <family val="2"/>
        <charset val="1"/>
      </rPr>
      <t xml:space="preserve"> :</t>
    </r>
  </si>
  <si>
    <t>UW702-06A80-SG</t>
  </si>
  <si>
    <t>135g</t>
  </si>
  <si>
    <t>75g</t>
  </si>
  <si>
    <t>106 x 72cm</t>
  </si>
  <si>
    <r>
      <rPr>
        <b/>
        <sz val="8"/>
        <rFont val="Noto Sans"/>
        <family val="2"/>
        <charset val="1"/>
      </rPr>
      <t>NEFFUL SINGAPORE HOLDINGS PTE LTD</t>
    </r>
    <r>
      <rPr>
        <sz val="8"/>
        <rFont val="Noto Sans"/>
        <family val="2"/>
        <charset val="1"/>
      </rPr>
      <t xml:space="preserve">
UOB Account No: 301-303-710-6
PAYNOW UEN No: 200910386Z</t>
    </r>
  </si>
  <si>
    <r>
      <t xml:space="preserve">Signature of Cardholder
</t>
    </r>
    <r>
      <rPr>
        <sz val="8"/>
        <rFont val="Noto Sans TC Regular"/>
        <family val="2"/>
        <charset val="128"/>
      </rPr>
      <t>持卡人簽名</t>
    </r>
    <r>
      <rPr>
        <sz val="8"/>
        <rFont val="Noto Sans"/>
        <family val="2"/>
        <charset val="1"/>
      </rPr>
      <t xml:space="preserve"> :</t>
    </r>
  </si>
  <si>
    <r>
      <t xml:space="preserve">GRAND TOTAL | </t>
    </r>
    <r>
      <rPr>
        <b/>
        <sz val="6"/>
        <rFont val="Noto Sans TC Regular"/>
        <family val="2"/>
        <charset val="128"/>
      </rPr>
      <t>總數</t>
    </r>
    <r>
      <rPr>
        <b/>
        <sz val="6"/>
        <rFont val="Noto Sans"/>
        <family val="2"/>
        <charset val="1"/>
      </rPr>
      <t xml:space="preserve"> : </t>
    </r>
  </si>
  <si>
    <r>
      <t>Total QTY |</t>
    </r>
    <r>
      <rPr>
        <b/>
        <sz val="6"/>
        <rFont val="Noto Sans TC Regular"/>
        <family val="2"/>
        <charset val="128"/>
      </rPr>
      <t xml:space="preserve"> 商品總數 </t>
    </r>
    <r>
      <rPr>
        <b/>
        <sz val="6"/>
        <rFont val="Noto Sans"/>
        <family val="2"/>
        <charset val="1"/>
      </rPr>
      <t xml:space="preserve">: </t>
    </r>
  </si>
  <si>
    <r>
      <t xml:space="preserve">SALES VOLUME
</t>
    </r>
    <r>
      <rPr>
        <b/>
        <sz val="6"/>
        <rFont val="Noto Sans TC Regular"/>
        <family val="2"/>
        <charset val="128"/>
      </rPr>
      <t>業績</t>
    </r>
  </si>
  <si>
    <t>NEORON® Bed Sheet</t>
  </si>
  <si>
    <t>NEORON® Dual Purpose Blanket Cover</t>
  </si>
  <si>
    <t>Dual Purpose (Elbow/Knee) Support (1 Pair/Pk)</t>
  </si>
  <si>
    <t>Lady's Low-Rise Panties (2 Pcs Set)</t>
  </si>
  <si>
    <t>Collection Method | 提貨方式:</t>
  </si>
  <si>
    <t>CREDIT CARD (FAX/EMAIL) | 傳真刷卡</t>
  </si>
  <si>
    <t>BANK TRANSFER | 銀行轉賬</t>
  </si>
  <si>
    <t xml:space="preserve">PAYNOW </t>
  </si>
  <si>
    <r>
      <t xml:space="preserve">Fradulent use of credit card is a serious offence, offenders will be penalized for imprisonment or fine if found guilty. | </t>
    </r>
    <r>
      <rPr>
        <sz val="6"/>
        <rFont val="Noto Sans TC Regular"/>
        <family val="2"/>
        <charset val="128"/>
      </rPr>
      <t>信用卡盜用為嚴重罪行，違法者可能面臨有期徒刑、拘役或罰金之處罰。</t>
    </r>
  </si>
  <si>
    <r>
      <t xml:space="preserve">PAYMENT METHOD | </t>
    </r>
    <r>
      <rPr>
        <b/>
        <sz val="8"/>
        <rFont val="Noto Sans TC Regular"/>
        <family val="2"/>
        <charset val="128"/>
      </rPr>
      <t>支付方式</t>
    </r>
    <r>
      <rPr>
        <b/>
        <sz val="8"/>
        <rFont val="Noto Sans"/>
        <family val="2"/>
        <charset val="1"/>
      </rPr>
      <t>：</t>
    </r>
  </si>
  <si>
    <t>Lace Scarf</t>
  </si>
  <si>
    <t>OC047-013-SG</t>
  </si>
  <si>
    <t>OC047-014-SG</t>
  </si>
  <si>
    <t>OC047-016-SG</t>
  </si>
  <si>
    <t>OC047-223-SG</t>
  </si>
  <si>
    <t>OC047-224-SG</t>
  </si>
  <si>
    <t>OC047-226-SG</t>
  </si>
  <si>
    <t>Green</t>
  </si>
  <si>
    <t>Sports Dress</t>
  </si>
  <si>
    <t>OC048-083-SG</t>
  </si>
  <si>
    <t>OC048-084-SG</t>
  </si>
  <si>
    <t>OC048-086-SG</t>
  </si>
  <si>
    <t>Button Down Dress</t>
  </si>
  <si>
    <t>UW320-054-SG</t>
  </si>
  <si>
    <t>UW320-056-SG</t>
  </si>
  <si>
    <t>UW316-134-SG</t>
  </si>
  <si>
    <t>AS047-020-SG</t>
  </si>
  <si>
    <t>Ivory x Light Tan</t>
  </si>
  <si>
    <t>Checkered Shawl</t>
  </si>
  <si>
    <t>AS048-060-SG</t>
  </si>
  <si>
    <t>Fringed Stole</t>
  </si>
  <si>
    <t>AS052-083-SG</t>
  </si>
  <si>
    <t>AS052-093-SG</t>
  </si>
  <si>
    <t>AS052-233-SG</t>
  </si>
  <si>
    <t>NI Wrist Band</t>
  </si>
  <si>
    <t>Light Gray</t>
  </si>
  <si>
    <t>24-26cm</t>
  </si>
  <si>
    <t>OC034-013-SG</t>
  </si>
  <si>
    <t>OC034-014-SG</t>
  </si>
  <si>
    <t>OC034-016-SG</t>
  </si>
  <si>
    <t>Men's Long-Sleeve Collar Shirt</t>
  </si>
  <si>
    <t>Prussian Blue</t>
  </si>
  <si>
    <t>OC052-053-SG</t>
  </si>
  <si>
    <t>OC052-054-SG</t>
  </si>
  <si>
    <t>OC052-056-SG</t>
  </si>
  <si>
    <t>OC053-014-SG</t>
  </si>
  <si>
    <t>OC053-016-SG</t>
  </si>
  <si>
    <t>OC055-033-SG</t>
  </si>
  <si>
    <t>OC055-034-SG</t>
  </si>
  <si>
    <t>OC055-036-SG</t>
  </si>
  <si>
    <t>OC056-033-SG</t>
  </si>
  <si>
    <t>OC056-034-SG</t>
  </si>
  <si>
    <t>OC057-033-SG</t>
  </si>
  <si>
    <t>OC057-034-SG</t>
  </si>
  <si>
    <t>OC059-023-SG</t>
  </si>
  <si>
    <t>OC059-024-SG</t>
  </si>
  <si>
    <t>OC059-026-SG</t>
  </si>
  <si>
    <t>Boat Neck Sweater</t>
  </si>
  <si>
    <t>Mock Neck Sweater</t>
  </si>
  <si>
    <t>French Terry Sweatshirt</t>
  </si>
  <si>
    <t>French Terry Hoddie</t>
  </si>
  <si>
    <t>French Terry Midi Skirt</t>
  </si>
  <si>
    <t>Lady's V-Neck Blouse</t>
  </si>
  <si>
    <t>Nile Blue</t>
  </si>
  <si>
    <t>Almond</t>
  </si>
  <si>
    <t>#21</t>
  </si>
  <si>
    <t>#22</t>
  </si>
  <si>
    <r>
      <t xml:space="preserve">FOR CALCULATION OF PRODUCT PRICES AND SALES VOLUME ONLY | </t>
    </r>
    <r>
      <rPr>
        <b/>
        <u/>
        <sz val="10"/>
        <color rgb="FFC00000"/>
        <rFont val="Noto Sans TC Regular"/>
        <family val="2"/>
        <charset val="128"/>
      </rPr>
      <t>僅適用於計算產品價格及業績</t>
    </r>
  </si>
  <si>
    <t>AS055-010-SG</t>
  </si>
  <si>
    <t>Running Cap</t>
  </si>
  <si>
    <t>Navy</t>
  </si>
  <si>
    <t>LS027-080-SG</t>
  </si>
  <si>
    <t>LS027-230-SG</t>
  </si>
  <si>
    <t>High Socks</t>
  </si>
  <si>
    <t>OC039-223-SG</t>
  </si>
  <si>
    <t>OC040-223-SG</t>
  </si>
  <si>
    <t>NI Lady's T-Shirt</t>
  </si>
  <si>
    <t>NI Men's T-Shirt</t>
  </si>
  <si>
    <t>Teal</t>
  </si>
  <si>
    <t>OC051-013-SG</t>
  </si>
  <si>
    <t>OC051-014-SG</t>
  </si>
  <si>
    <t>OC051-016-SG</t>
  </si>
  <si>
    <t>OC061-083-SG</t>
  </si>
  <si>
    <t>OC061-084-SG</t>
  </si>
  <si>
    <t>OC062-083-SG</t>
  </si>
  <si>
    <t>OC062-084-SG</t>
  </si>
  <si>
    <t>UW611-103-SG</t>
  </si>
  <si>
    <t>UW611-104-SG</t>
  </si>
  <si>
    <t>UW611-106-SG</t>
  </si>
  <si>
    <t>Short-Sleeve Midi Dress</t>
  </si>
  <si>
    <t>Houndstooth Skirt</t>
  </si>
  <si>
    <t>Mini Check Men's T-Shirt</t>
  </si>
  <si>
    <t>Ladies Soft Shorts</t>
  </si>
  <si>
    <t>Kid's T-Shirt</t>
  </si>
  <si>
    <t>Kid's Shorts</t>
  </si>
  <si>
    <t>Polo Short Dress</t>
  </si>
  <si>
    <t>Lounge Shorts</t>
  </si>
  <si>
    <t>High-Rise Panties</t>
  </si>
  <si>
    <t>Mist Blue</t>
  </si>
  <si>
    <t>Light Orange</t>
  </si>
  <si>
    <t>Ash Gray</t>
  </si>
  <si>
    <t>AS056-080-SG</t>
  </si>
  <si>
    <t>OC066-23130-SG</t>
  </si>
  <si>
    <t>OC067-23130-SG</t>
  </si>
  <si>
    <t>OC067-23150-SG</t>
  </si>
  <si>
    <t>OC072-063-SG</t>
  </si>
  <si>
    <t>OC072-064-SG</t>
  </si>
  <si>
    <t>OC072-066-SG</t>
  </si>
  <si>
    <t>UW108-053-SG</t>
  </si>
  <si>
    <t>UW108-054-SG</t>
  </si>
  <si>
    <r>
      <t xml:space="preserve">Prices are inclusive of 9% GST | </t>
    </r>
    <r>
      <rPr>
        <sz val="7"/>
        <color theme="0"/>
        <rFont val="Noto Sans TC Regular"/>
        <family val="2"/>
        <charset val="128"/>
      </rPr>
      <t>金額已含9</t>
    </r>
    <r>
      <rPr>
        <sz val="7"/>
        <color theme="0"/>
        <rFont val="Noto Sans"/>
        <family val="2"/>
        <charset val="1"/>
      </rPr>
      <t>%</t>
    </r>
    <r>
      <rPr>
        <sz val="7"/>
        <color theme="0"/>
        <rFont val="Noto Sans TC Regular"/>
        <family val="2"/>
        <charset val="128"/>
      </rPr>
      <t>消費稅</t>
    </r>
  </si>
  <si>
    <t>OC063-313-SG</t>
  </si>
  <si>
    <t>OC063-314-SG</t>
  </si>
  <si>
    <t>Sage Green</t>
  </si>
  <si>
    <t>Polo Long Dress</t>
  </si>
  <si>
    <t>OC071-233-SG</t>
  </si>
  <si>
    <t>NI Polo Shirt</t>
  </si>
  <si>
    <t>Lady's V-Neck Sweater</t>
  </si>
  <si>
    <t>Men's V-Neck Sweater</t>
  </si>
  <si>
    <t>V-Neck Long Vest</t>
  </si>
  <si>
    <t>Wisteria</t>
  </si>
  <si>
    <t>Midnight Blue</t>
  </si>
  <si>
    <t>OC075-024-SG</t>
  </si>
  <si>
    <t>OC075-026-SG</t>
  </si>
  <si>
    <t>OC076-043-SG</t>
  </si>
  <si>
    <t>OC076-044-SG</t>
  </si>
  <si>
    <t>OC076-046-SG</t>
  </si>
  <si>
    <t>OC077-010-SG</t>
  </si>
  <si>
    <t>UW173-086-SG</t>
  </si>
  <si>
    <t>UW611-109-SG</t>
  </si>
  <si>
    <t>Soft Lace Panty</t>
  </si>
  <si>
    <t>OC065-013-SG</t>
  </si>
  <si>
    <t>OC073-044-SG</t>
  </si>
  <si>
    <t>OC074-044-SG</t>
  </si>
  <si>
    <t>Lady's Square Neck T-Shirt</t>
  </si>
  <si>
    <t>Lady's Short Skirt</t>
  </si>
  <si>
    <t>LS001-080-SG</t>
  </si>
  <si>
    <t>UNIT PRICE</t>
  </si>
  <si>
    <t>Men's Boxers Briefs</t>
  </si>
  <si>
    <t>ENEFULL Lychee Polyphenol</t>
  </si>
  <si>
    <t xml:space="preserve">PANACAL L- Calcium Lactate (Inclusive of spoon) </t>
  </si>
  <si>
    <t>NEOSEKI Essence Toning Lotion</t>
  </si>
  <si>
    <t>NEOSEKI Essence Emulsion</t>
  </si>
  <si>
    <t>NEOSEKI Essence Cream</t>
  </si>
  <si>
    <t>AS062-020-SG</t>
  </si>
  <si>
    <t>Body Wrap</t>
  </si>
  <si>
    <t>AS049-030-SG</t>
  </si>
  <si>
    <t>AS056-020-SG</t>
  </si>
  <si>
    <t>AS056-050-SG</t>
  </si>
  <si>
    <t>AS057-030-SG</t>
  </si>
  <si>
    <t>AS057-080-SG</t>
  </si>
  <si>
    <t>AS062-010-SG</t>
  </si>
  <si>
    <t>AS063-010-SG</t>
  </si>
  <si>
    <t>AS063-020-SG</t>
  </si>
  <si>
    <t>AS063-080-SG</t>
  </si>
  <si>
    <t>BI021-038-SG</t>
  </si>
  <si>
    <t>BI035-038-SG</t>
  </si>
  <si>
    <t>LS028-0125-SG</t>
  </si>
  <si>
    <t>LS028-0127-SG</t>
  </si>
  <si>
    <t>LS028-1825-SG</t>
  </si>
  <si>
    <t>LS028-1827-SG</t>
  </si>
  <si>
    <t>OC078-036-SG</t>
  </si>
  <si>
    <t>OC079-084-SG</t>
  </si>
  <si>
    <t>OC079-086-SG</t>
  </si>
  <si>
    <t>OC080-033-SG</t>
  </si>
  <si>
    <t>OC080-034-SG</t>
  </si>
  <si>
    <t>OC080-036-SG</t>
  </si>
  <si>
    <t>OC081-083-SG</t>
  </si>
  <si>
    <t>OC081-084-SG</t>
  </si>
  <si>
    <t>OC081-086-SG</t>
  </si>
  <si>
    <t>SG001-173-SG</t>
  </si>
  <si>
    <t>SG001-174-SG</t>
  </si>
  <si>
    <t>SG021-030-SG</t>
  </si>
  <si>
    <t>UW112-343-SG</t>
  </si>
  <si>
    <t>UW112-344-SG</t>
  </si>
  <si>
    <t>UW112-346-SG</t>
  </si>
  <si>
    <t>UW113-343-SG</t>
  </si>
  <si>
    <t>UW113-344-SG</t>
  </si>
  <si>
    <t>UW113-346-SG</t>
  </si>
  <si>
    <t>UW114-023-SG</t>
  </si>
  <si>
    <t>UW114-024-SG</t>
  </si>
  <si>
    <t>UW114-026-SG</t>
  </si>
  <si>
    <t>UW115-023-SG</t>
  </si>
  <si>
    <t>UW115-024-SG</t>
  </si>
  <si>
    <t>UW405-032-SG</t>
  </si>
  <si>
    <t>UW405-033-SG</t>
  </si>
  <si>
    <t>UW405-034-SG</t>
  </si>
  <si>
    <t>UW406-032-SG</t>
  </si>
  <si>
    <t>UW406-033-SG</t>
  </si>
  <si>
    <t>UW406-034-SG</t>
  </si>
  <si>
    <t>UW407-032-SG</t>
  </si>
  <si>
    <t>UW407-033-SG</t>
  </si>
  <si>
    <t>UW407-034-SG</t>
  </si>
  <si>
    <t>UW613-023-SG</t>
  </si>
  <si>
    <t>UW613-024-SG</t>
  </si>
  <si>
    <t>UW613-026-SG</t>
  </si>
  <si>
    <t>UW613-029-SG</t>
  </si>
  <si>
    <t>NE023-SG</t>
  </si>
  <si>
    <t>Pale Pink</t>
  </si>
  <si>
    <t>Khaki</t>
  </si>
  <si>
    <t>Dark Gray</t>
  </si>
  <si>
    <t>---</t>
  </si>
  <si>
    <t>Summer Blanket</t>
  </si>
  <si>
    <t>NEORON® Fitted Sheet</t>
  </si>
  <si>
    <t>NEORON® Bedding Set (Dual Purpose Blanket Cover &amp; Pillowcase x 2)</t>
  </si>
  <si>
    <t>Low Cut Socks</t>
  </si>
  <si>
    <t>100% Salmon Oil</t>
  </si>
  <si>
    <t>Lady's Cardigan</t>
  </si>
  <si>
    <t>Lady's Shorts</t>
  </si>
  <si>
    <t>Henley Neck T-Shirt</t>
  </si>
  <si>
    <t>Men's Shorts</t>
  </si>
  <si>
    <t>Dual Purpose (Elbow/Knee) Support</t>
  </si>
  <si>
    <t>Shoulder Support</t>
  </si>
  <si>
    <t>Men's Lounge T-Shirt</t>
  </si>
  <si>
    <t>Men's Lounge Shorts</t>
  </si>
  <si>
    <t>Lady's Lounge Long-Sleeve T-Shirt</t>
  </si>
  <si>
    <t>Men's Lounge Long-Sleeve T-Shirt</t>
  </si>
  <si>
    <t>Long Sleeve Undershirt</t>
  </si>
  <si>
    <t>43.5g</t>
  </si>
  <si>
    <t>NI Knitted Beanie</t>
  </si>
  <si>
    <t>Puff Orange</t>
  </si>
  <si>
    <t>Dark Indigo</t>
  </si>
  <si>
    <t>Poncho Blouse</t>
  </si>
  <si>
    <t>Short-Sleeve Polo Sweater</t>
  </si>
  <si>
    <t>UW612-063-SG</t>
  </si>
  <si>
    <t>UW612-064-SG</t>
  </si>
  <si>
    <t>UW612-066-SG</t>
  </si>
  <si>
    <t>UW612-069-SG</t>
  </si>
  <si>
    <t>UW612-173-SG</t>
  </si>
  <si>
    <t>UW612-174-SG</t>
  </si>
  <si>
    <t>UW612-176-SG</t>
  </si>
  <si>
    <t>UW612-179-SG</t>
  </si>
  <si>
    <t>Light Blue</t>
  </si>
  <si>
    <t>Mid-Rise Panties (2 Pcs Set)</t>
  </si>
  <si>
    <t>UW613-084-SG</t>
  </si>
  <si>
    <t>UW613-086-SG</t>
  </si>
  <si>
    <t>UW613-089-SG</t>
  </si>
  <si>
    <t>AS059-060-SG</t>
  </si>
  <si>
    <t>AS066-010-SG</t>
  </si>
  <si>
    <t>AS066-080-SG</t>
  </si>
  <si>
    <t>Neck Warmer</t>
  </si>
  <si>
    <t>BI020-037-SG</t>
  </si>
  <si>
    <t>BI020-038-SG</t>
  </si>
  <si>
    <t>LS002-0125-SG</t>
  </si>
  <si>
    <t>LS002-0625-SG</t>
  </si>
  <si>
    <t>LS002-0825-SG</t>
  </si>
  <si>
    <t>LS003-0127-SG</t>
  </si>
  <si>
    <t>LS003-0327-SG</t>
  </si>
  <si>
    <t>LS003-0827-SG</t>
  </si>
  <si>
    <t>LS005-0125-SG</t>
  </si>
  <si>
    <t>LS005-0127-SG</t>
  </si>
  <si>
    <t>LS005-0325-SG</t>
  </si>
  <si>
    <t>LS005-0327-SG</t>
  </si>
  <si>
    <t>LS005-0625-SG</t>
  </si>
  <si>
    <t>LS005-0627-SG</t>
  </si>
  <si>
    <t>LS011-0525-SG</t>
  </si>
  <si>
    <t>LS011-0825-SG</t>
  </si>
  <si>
    <t>LS012-0127-SG</t>
  </si>
  <si>
    <t>LS012-0827-SG</t>
  </si>
  <si>
    <t>LS034-0225-SG</t>
  </si>
  <si>
    <t>LS034-0825-SG</t>
  </si>
  <si>
    <t>LS035-0227-SG</t>
  </si>
  <si>
    <t>LS035-0827-SG</t>
  </si>
  <si>
    <t>LS036-1825-SG</t>
  </si>
  <si>
    <t>LS037-0127-SG</t>
  </si>
  <si>
    <t>Pale Brown</t>
  </si>
  <si>
    <t>Lady's Ribbed Room Socks</t>
  </si>
  <si>
    <t>Men's Ribbed Room Socks</t>
  </si>
  <si>
    <t>Lady's Polka Dot Socks</t>
  </si>
  <si>
    <t>Men's Polka Dot Socks</t>
  </si>
  <si>
    <t>OC083-013-SG</t>
  </si>
  <si>
    <t>OC083-014-SG</t>
  </si>
  <si>
    <t>OC084-080-SG</t>
  </si>
  <si>
    <t>OC084-100-SG</t>
  </si>
  <si>
    <t>OC085-013-SG</t>
  </si>
  <si>
    <t>OC085-014-SG</t>
  </si>
  <si>
    <t>OC085-016-SG</t>
  </si>
  <si>
    <t>OC086-083-SG</t>
  </si>
  <si>
    <t>OC086-084-SG</t>
  </si>
  <si>
    <t>OC086-183-SG</t>
  </si>
  <si>
    <t>OC086-184-SG</t>
  </si>
  <si>
    <t>OC087-083-SG</t>
  </si>
  <si>
    <t>OC087-084-SG</t>
  </si>
  <si>
    <t>OC087-086-SG</t>
  </si>
  <si>
    <t>Pocket T-Shirt</t>
  </si>
  <si>
    <t>Lady's Hooded Cardigan</t>
  </si>
  <si>
    <t>Lace Midi Skirt</t>
  </si>
  <si>
    <t>UW193-053-SG</t>
  </si>
  <si>
    <t>UW193-054-SG</t>
  </si>
  <si>
    <t>UW193-056-SG</t>
  </si>
  <si>
    <t>UW194-053-SG</t>
  </si>
  <si>
    <t>UW194-054-SG</t>
  </si>
  <si>
    <t>UW194-056-SG</t>
  </si>
  <si>
    <t>UW197-133-SG</t>
  </si>
  <si>
    <t>UW197-134-SG</t>
  </si>
  <si>
    <t>UW197-136-SG</t>
  </si>
  <si>
    <t>UW198-133-SG</t>
  </si>
  <si>
    <t>UW198-134-SG</t>
  </si>
  <si>
    <t>UW198-136-SG</t>
  </si>
  <si>
    <t>UW614-023-SG</t>
  </si>
  <si>
    <t>UW614-024-SG</t>
  </si>
  <si>
    <t>UW614-026-SG</t>
  </si>
  <si>
    <t>UW614-029-SG</t>
  </si>
  <si>
    <t>UW614-083-SG</t>
  </si>
  <si>
    <t>UW614-084-SG</t>
  </si>
  <si>
    <t>UW614-086-SG</t>
  </si>
  <si>
    <t>UW614-089-SG</t>
  </si>
  <si>
    <t>UW611-063-SG</t>
  </si>
  <si>
    <t>UW611-064-SG</t>
  </si>
  <si>
    <t>UW611-066-SG</t>
  </si>
  <si>
    <t>UW611-069-SG</t>
  </si>
  <si>
    <t>UW611-173-SG</t>
  </si>
  <si>
    <t>UW611-174-SG</t>
  </si>
  <si>
    <t>UW611-176-SG</t>
  </si>
  <si>
    <t>UW611-179-SG</t>
  </si>
  <si>
    <t>AS052-250-SG</t>
  </si>
  <si>
    <t>SG014-034-SG</t>
  </si>
  <si>
    <t>AS056-060-SG</t>
  </si>
  <si>
    <t>AS067-080-SG</t>
  </si>
  <si>
    <t>AS068-020-SG</t>
  </si>
  <si>
    <t>Lady's Gloves</t>
  </si>
  <si>
    <t>Arm Sleeves</t>
  </si>
  <si>
    <t>BI035-118-SG</t>
  </si>
  <si>
    <t>Champagne Gold</t>
  </si>
  <si>
    <t>UW116-023-SG</t>
  </si>
  <si>
    <t>UW116-024-SG</t>
  </si>
  <si>
    <t>UW116-026-SG</t>
  </si>
  <si>
    <t>Lady's Mini Check Long-Sleeve Undershirt</t>
  </si>
  <si>
    <t>UW117-023-SG</t>
  </si>
  <si>
    <t>UW117-024-SG</t>
  </si>
  <si>
    <t>UW117-026-SG</t>
  </si>
  <si>
    <t>Men's Mini Check Long-Sleeve Undershirt</t>
  </si>
  <si>
    <t>UW183-024-SG</t>
  </si>
  <si>
    <t>UW183-026-SG</t>
  </si>
  <si>
    <t>UW184-023-SG</t>
  </si>
  <si>
    <t>UW184-024-SG</t>
  </si>
  <si>
    <t>UW184-026-SG</t>
  </si>
  <si>
    <t>UW186-023-SG</t>
  </si>
  <si>
    <t>UW186-024-SG</t>
  </si>
  <si>
    <t>UW186-026-SG</t>
  </si>
  <si>
    <t>UW187-023-SG</t>
  </si>
  <si>
    <t>UW187-024-SG</t>
  </si>
  <si>
    <t>UW187-026-SG</t>
  </si>
  <si>
    <t>AS064-110-SG</t>
  </si>
  <si>
    <t>AS069-020-SG</t>
  </si>
  <si>
    <t>BI013-027-SG</t>
  </si>
  <si>
    <t>WB</t>
  </si>
  <si>
    <t>Pale Beige</t>
  </si>
  <si>
    <t>Wide Rib Sacrf</t>
  </si>
  <si>
    <t>BI020-188-SG</t>
  </si>
  <si>
    <t>Light Tan</t>
  </si>
  <si>
    <t>BI042-167-SG</t>
  </si>
  <si>
    <t>Pale Purple</t>
  </si>
  <si>
    <t>NEORON® Comfort Bedding Set (Quilt &amp; Pillowcase x1)</t>
  </si>
  <si>
    <t>BI092-020-SG</t>
  </si>
  <si>
    <t>LS028-0825-SG</t>
  </si>
  <si>
    <t>LS028-0827-SG</t>
  </si>
  <si>
    <t>LS038-0825-SG</t>
  </si>
  <si>
    <t>LS038-2025-SG</t>
  </si>
  <si>
    <t>Silver</t>
  </si>
  <si>
    <t>Lame Socks</t>
  </si>
  <si>
    <t>OC088-223-SG</t>
  </si>
  <si>
    <t>OC088-224-SG</t>
  </si>
  <si>
    <t>OC088-226-SG</t>
  </si>
  <si>
    <t>OC089-223-SG</t>
  </si>
  <si>
    <t>OC089-224-SG</t>
  </si>
  <si>
    <t>OC089-226-SG</t>
  </si>
  <si>
    <t>OC090-030-SG</t>
  </si>
  <si>
    <t>OC091-033-SG</t>
  </si>
  <si>
    <t>OC091-034-SG</t>
  </si>
  <si>
    <t>OC091-036-SG</t>
  </si>
  <si>
    <t>OC092-183-SG</t>
  </si>
  <si>
    <t>OC092-184-SG</t>
  </si>
  <si>
    <t>OC092-186-SG</t>
  </si>
  <si>
    <t>Charcoal Green</t>
  </si>
  <si>
    <t>Short-Sleeve Cropped Cardigan</t>
  </si>
  <si>
    <t>A-Line Long Skirt</t>
  </si>
  <si>
    <t>French Terry Poncho</t>
  </si>
  <si>
    <t>French Terry Long Pants</t>
  </si>
  <si>
    <t>Long-Sleeve Polo Sweater</t>
  </si>
  <si>
    <t>Cranberry</t>
  </si>
  <si>
    <t>Dark Green</t>
  </si>
  <si>
    <t>AS063-290-SG</t>
  </si>
  <si>
    <t>AS063-220-SG</t>
  </si>
  <si>
    <t>AS052-020-SG</t>
  </si>
  <si>
    <t>AS052-100-SG</t>
  </si>
  <si>
    <t>AS062-230-SG</t>
  </si>
  <si>
    <t>AS052</t>
  </si>
  <si>
    <t>Pale Gray</t>
  </si>
  <si>
    <t>AS070-010-SG</t>
  </si>
  <si>
    <t>AS071-180-SG</t>
  </si>
  <si>
    <t>AS071-330-SG</t>
  </si>
  <si>
    <t>AS072-030-SG</t>
  </si>
  <si>
    <t>BI016-118-SG</t>
  </si>
  <si>
    <t>BI016-188-SG</t>
  </si>
  <si>
    <t>BI017-187-SG</t>
  </si>
  <si>
    <t>LS028-0625-SG</t>
  </si>
  <si>
    <t>LS028-0627-SG</t>
  </si>
  <si>
    <t>LS028-1025-SG</t>
  </si>
  <si>
    <t>LS028-1027-SG</t>
  </si>
  <si>
    <t>LS039-0525-SG</t>
  </si>
  <si>
    <t>LS040-0127-SG</t>
  </si>
  <si>
    <t>OC085-223-SG</t>
  </si>
  <si>
    <t>OC085-224-SG</t>
  </si>
  <si>
    <t>OC085-226-SG</t>
  </si>
  <si>
    <t>OC095-083-SG</t>
  </si>
  <si>
    <t>OC095-084-SG</t>
  </si>
  <si>
    <t>OC095-086-SG</t>
  </si>
  <si>
    <t>OC096-083-SG</t>
  </si>
  <si>
    <t>OC096-084-SG</t>
  </si>
  <si>
    <t>OC096-086-SG</t>
  </si>
  <si>
    <t>OC097-083-SG</t>
  </si>
  <si>
    <t>OC097-084-SG</t>
  </si>
  <si>
    <t>OC097-086-SG</t>
  </si>
  <si>
    <t>OC098-083-SG</t>
  </si>
  <si>
    <t>OC098-084-SG</t>
  </si>
  <si>
    <t>OC098-086-SG</t>
  </si>
  <si>
    <t>OC099-083-SG</t>
  </si>
  <si>
    <t>OC099-084-SG</t>
  </si>
  <si>
    <t>OC099-086-SG</t>
  </si>
  <si>
    <t>OC102-012-SG</t>
  </si>
  <si>
    <t>OC102-013-SG</t>
  </si>
  <si>
    <t>OC102-014-SG</t>
  </si>
  <si>
    <t>OC102-016-SG</t>
  </si>
  <si>
    <t>OC103-025-SG</t>
  </si>
  <si>
    <t>OC103-026-SG</t>
  </si>
  <si>
    <t>Men's Sports T-Shirt</t>
  </si>
  <si>
    <t>Men's Sports Long Pants</t>
  </si>
  <si>
    <t>Soft Long-Sleeve T-Shirt</t>
  </si>
  <si>
    <t>Soft Long Pants</t>
  </si>
  <si>
    <t>Stripe Sweater</t>
  </si>
  <si>
    <t>Denim Long Pants</t>
  </si>
  <si>
    <t>Puffer Vest</t>
  </si>
  <si>
    <t>UW013-163-SG</t>
  </si>
  <si>
    <t>UW013-164-SG</t>
  </si>
  <si>
    <t>UW013-166-SG</t>
  </si>
  <si>
    <t>UW014-163-SG</t>
  </si>
  <si>
    <t>UW014-164-SG</t>
  </si>
  <si>
    <t>UW014-166-SG</t>
  </si>
  <si>
    <t>UW185-023-SG</t>
  </si>
  <si>
    <t>UW185-024-SG</t>
  </si>
  <si>
    <t>UW185-026-SG</t>
  </si>
  <si>
    <t>UW188-023-SG</t>
  </si>
  <si>
    <t>UW188-024-SG</t>
  </si>
  <si>
    <t>UW188-026-SG</t>
  </si>
  <si>
    <t>UW192-083-SG</t>
  </si>
  <si>
    <t>UW192-084-SG</t>
  </si>
  <si>
    <t>UW192-086-SG</t>
  </si>
  <si>
    <t>UW193-083-SG</t>
  </si>
  <si>
    <t>UW193-084-SG</t>
  </si>
  <si>
    <t>UW193-086-SG</t>
  </si>
  <si>
    <t>UW194-083-SG</t>
  </si>
  <si>
    <t>UW194-084-SG</t>
  </si>
  <si>
    <t>UW194-086-SG</t>
  </si>
  <si>
    <t>UW196-083-SG</t>
  </si>
  <si>
    <t>UW196-084-SG</t>
  </si>
  <si>
    <t>UW196-086-SG</t>
  </si>
  <si>
    <t>UW197-083-SG</t>
  </si>
  <si>
    <t>UW197-084-SG</t>
  </si>
  <si>
    <t>UW197-086-SG</t>
  </si>
  <si>
    <t>UW198-083-SG</t>
  </si>
  <si>
    <t>UW198-084-SG</t>
  </si>
  <si>
    <t>UW198-086-SG</t>
  </si>
  <si>
    <t>UW613-033-SG</t>
  </si>
  <si>
    <t>UW613-034-SG</t>
  </si>
  <si>
    <t>UW613-036-SG</t>
  </si>
  <si>
    <t>UW613-039-SG</t>
  </si>
  <si>
    <t>UW616-133-SG</t>
  </si>
  <si>
    <t>UW616-134-SG</t>
  </si>
  <si>
    <t>UW616-136-SG</t>
  </si>
  <si>
    <t>UW616-139-SG</t>
  </si>
  <si>
    <t>High-Rise Lace Panties</t>
  </si>
  <si>
    <t>AS062</t>
  </si>
  <si>
    <t>AS070</t>
  </si>
  <si>
    <t>AS071</t>
  </si>
  <si>
    <t>AS072</t>
  </si>
  <si>
    <t>BI016</t>
  </si>
  <si>
    <t>BI017</t>
  </si>
  <si>
    <t>LS028</t>
  </si>
  <si>
    <t>LS039</t>
  </si>
  <si>
    <t>LS040</t>
  </si>
  <si>
    <t>OC085</t>
  </si>
  <si>
    <t>OC095</t>
  </si>
  <si>
    <t>OC096</t>
  </si>
  <si>
    <t>OC097</t>
  </si>
  <si>
    <t>OC098</t>
  </si>
  <si>
    <t>OC099</t>
  </si>
  <si>
    <t>OC102</t>
  </si>
  <si>
    <t>OC103</t>
  </si>
  <si>
    <t>UW013</t>
  </si>
  <si>
    <t>UW014</t>
  </si>
  <si>
    <t>UW185</t>
  </si>
  <si>
    <t>UW188</t>
  </si>
  <si>
    <t>UW192</t>
  </si>
  <si>
    <t>UW193</t>
  </si>
  <si>
    <t>UW194</t>
  </si>
  <si>
    <t>UW196</t>
  </si>
  <si>
    <t>UW197</t>
  </si>
  <si>
    <t>UW198</t>
  </si>
  <si>
    <t>UW613</t>
  </si>
  <si>
    <t>UW616</t>
  </si>
  <si>
    <t>Dusty Blue</t>
  </si>
  <si>
    <t>Brown</t>
  </si>
  <si>
    <t>Light Brown</t>
  </si>
  <si>
    <t>Light Tan x Ivory</t>
  </si>
  <si>
    <t>Orange</t>
  </si>
  <si>
    <t>Denim Blue</t>
  </si>
  <si>
    <t>Olive Green</t>
  </si>
  <si>
    <t>Charcoal</t>
  </si>
  <si>
    <t>Black x Gray</t>
  </si>
  <si>
    <t>Lilac</t>
  </si>
  <si>
    <t>S-M</t>
  </si>
  <si>
    <t>L-LL</t>
  </si>
  <si>
    <t>NI Versa Band</t>
  </si>
  <si>
    <t>Subtle Pattern Shawl</t>
  </si>
  <si>
    <t>Knit Brim Cap</t>
  </si>
  <si>
    <t>NEORON® Dual Sided Blanket</t>
  </si>
  <si>
    <t>Houndstooth Light Blanket</t>
  </si>
  <si>
    <t>Lady's Melange Socks</t>
  </si>
  <si>
    <t>Sports Bra</t>
  </si>
  <si>
    <t>Elastic Leggings</t>
  </si>
  <si>
    <t>NDK16-SG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</si>
</sst>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#,##0_ "/>
    <numFmt numFmtId="165" formatCode="dd\ mmm\ yyyy"/>
    <numFmt numFmtId="166" formatCode="_(* #,##0_);_(* \(#,##0\);_(* &quot;-&quot;??_);_(@_)"/>
    <numFmt numFmtId="167" formatCode="&quot;$&quot;#,##0"/>
    <numFmt numFmtId="168" formatCode="_(&quot;S$&quot;* #,##0_);_(&quot;S$&quot;* \(#,##0\);_(&quot;S$&quot;* &quot;-&quot;_);_(@_)"/>
    <numFmt numFmtId="169" formatCode="mm/yy"/>
    <numFmt numFmtId="170" formatCode="_-* #,##0_-;\-* #,##0_-;_-* &quot;-&quot;??_-;_-@_-"/>
    <numFmt numFmtId="171" formatCode="00"/>
  </numFmts>
  <fonts count="53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b/>
      <sz val="12"/>
      <name val="Noto Sans TC Regular"/>
      <family val="2"/>
      <charset val="128"/>
    </font>
    <font>
      <sz val="12"/>
      <name val="Noto Sans TC Regular"/>
      <family val="2"/>
      <charset val="128"/>
    </font>
    <font>
      <b/>
      <sz val="7"/>
      <name val="Noto Sans"/>
      <family val="2"/>
      <charset val="1"/>
    </font>
    <font>
      <b/>
      <sz val="7"/>
      <name val="Noto Sans TC Regular"/>
      <family val="2"/>
      <charset val="128"/>
    </font>
    <font>
      <b/>
      <sz val="6"/>
      <name val="Noto Sans TC Regular"/>
      <family val="2"/>
      <charset val="128"/>
    </font>
    <font>
      <sz val="9"/>
      <name val="Noto Sans TC Regular"/>
      <family val="2"/>
      <charset val="128"/>
    </font>
    <font>
      <sz val="8"/>
      <name val="Noto Sans TC Regular"/>
      <family val="2"/>
      <charset val="128"/>
    </font>
    <font>
      <sz val="6"/>
      <name val="Noto Sans"/>
      <family val="2"/>
      <charset val="1"/>
    </font>
    <font>
      <b/>
      <sz val="6"/>
      <name val="Noto Sans"/>
      <family val="2"/>
      <charset val="1"/>
    </font>
    <font>
      <b/>
      <sz val="8"/>
      <color theme="0"/>
      <name val="Noto Sans TC Regular"/>
      <family val="2"/>
      <charset val="128"/>
    </font>
    <font>
      <sz val="7"/>
      <name val="Noto Sans TC Regular"/>
      <family val="2"/>
      <charset val="128"/>
    </font>
    <font>
      <b/>
      <sz val="7"/>
      <color theme="0" tint="-0.499984740745262"/>
      <name val="Noto Sans TC Regular"/>
      <family val="2"/>
      <charset val="128"/>
    </font>
    <font>
      <b/>
      <u/>
      <sz val="10"/>
      <color theme="0"/>
      <name val="Noto Sans TC Regular"/>
      <family val="2"/>
      <charset val="128"/>
    </font>
    <font>
      <sz val="8"/>
      <color theme="0" tint="-0.499984740745262"/>
      <name val="Noto Sans TC Regular"/>
      <family val="2"/>
      <charset val="128"/>
    </font>
    <font>
      <sz val="8"/>
      <name val="Noto Sans"/>
      <family val="2"/>
      <charset val="1"/>
    </font>
    <font>
      <sz val="9"/>
      <name val="Noto Sans"/>
      <family val="2"/>
      <charset val="1"/>
    </font>
    <font>
      <b/>
      <sz val="8"/>
      <color theme="0"/>
      <name val="Noto Sans"/>
      <family val="2"/>
      <charset val="1"/>
    </font>
    <font>
      <b/>
      <sz val="8"/>
      <color theme="0"/>
      <name val="Noto Sans TC Regular"/>
      <family val="2"/>
      <charset val="1"/>
    </font>
    <font>
      <sz val="9"/>
      <name val="Noto Sans TC Regular"/>
      <family val="2"/>
      <charset val="1"/>
    </font>
    <font>
      <b/>
      <sz val="10"/>
      <name val="Noto Sans"/>
      <family val="2"/>
      <charset val="1"/>
    </font>
    <font>
      <sz val="10"/>
      <name val="Noto Sans"/>
      <family val="2"/>
      <charset val="1"/>
    </font>
    <font>
      <sz val="7"/>
      <name val="Noto Sans"/>
      <family val="2"/>
      <charset val="1"/>
    </font>
    <font>
      <b/>
      <sz val="9"/>
      <name val="Noto Sans"/>
      <family val="2"/>
      <charset val="1"/>
    </font>
    <font>
      <sz val="12"/>
      <name val="Noto Sans"/>
      <family val="2"/>
      <charset val="1"/>
    </font>
    <font>
      <b/>
      <sz val="8"/>
      <name val="Noto Sans"/>
      <family val="2"/>
      <charset val="1"/>
    </font>
    <font>
      <b/>
      <sz val="8"/>
      <name val="Noto Sans TC Regular"/>
      <family val="2"/>
      <charset val="128"/>
    </font>
    <font>
      <sz val="8"/>
      <color theme="0" tint="-0.499984740745262"/>
      <name val="Noto Sans"/>
      <family val="2"/>
      <charset val="1"/>
    </font>
    <font>
      <b/>
      <sz val="8"/>
      <name val="Noto Sans TC Regular"/>
      <family val="2"/>
      <charset val="1"/>
    </font>
    <font>
      <b/>
      <sz val="7"/>
      <color theme="0"/>
      <name val="Noto Sans TC Regular"/>
      <family val="2"/>
      <charset val="1"/>
    </font>
    <font>
      <b/>
      <sz val="7"/>
      <color theme="0"/>
      <name val="Noto Sans"/>
      <family val="2"/>
      <charset val="1"/>
    </font>
    <font>
      <b/>
      <sz val="7"/>
      <color theme="0"/>
      <name val="Noto Sans TC Regular"/>
      <family val="2"/>
      <charset val="128"/>
    </font>
    <font>
      <sz val="15"/>
      <name val="Noto Sans"/>
      <family val="2"/>
      <charset val="1"/>
    </font>
    <font>
      <b/>
      <sz val="7.5"/>
      <name val="Noto Sans"/>
      <family val="2"/>
      <charset val="1"/>
    </font>
    <font>
      <sz val="10"/>
      <color theme="1"/>
      <name val="Noto Sans"/>
      <family val="2"/>
      <charset val="1"/>
    </font>
    <font>
      <sz val="7"/>
      <color theme="0"/>
      <name val="Noto Sans"/>
      <family val="2"/>
      <charset val="1"/>
    </font>
    <font>
      <b/>
      <sz val="5.5"/>
      <name val="Noto Sans"/>
      <family val="2"/>
      <charset val="1"/>
    </font>
    <font>
      <sz val="10"/>
      <color rgb="FFFF0000"/>
      <name val="Noto Sans"/>
      <family val="2"/>
      <charset val="1"/>
    </font>
    <font>
      <b/>
      <sz val="10"/>
      <color theme="0"/>
      <name val="Noto Sans"/>
      <family val="2"/>
      <charset val="1"/>
    </font>
    <font>
      <sz val="6"/>
      <name val="Noto Sans TC Regular"/>
      <family val="2"/>
      <charset val="128"/>
    </font>
    <font>
      <sz val="7"/>
      <color theme="0"/>
      <name val="Noto Sans TC Regular"/>
      <family val="2"/>
      <charset val="128"/>
    </font>
    <font>
      <sz val="8"/>
      <color theme="1"/>
      <name val="Noto Sans TC Regular"/>
      <family val="2"/>
      <charset val="128"/>
    </font>
    <font>
      <sz val="10"/>
      <color rgb="FF000000"/>
      <name val="Noto Sans"/>
      <family val="2"/>
      <charset val="1"/>
    </font>
    <font>
      <sz val="8"/>
      <name val="arial"/>
      <family val="2"/>
    </font>
    <font>
      <b/>
      <u/>
      <sz val="10"/>
      <color rgb="FFC00000"/>
      <name val="Noto Sans"/>
      <family val="2"/>
      <charset val="1"/>
    </font>
    <font>
      <b/>
      <u/>
      <sz val="10"/>
      <color rgb="FFC00000"/>
      <name val="Noto Sans TC Regular"/>
      <family val="2"/>
      <charset val="128"/>
    </font>
    <font>
      <b/>
      <sz val="10"/>
      <color theme="1" tint="0.34998626667073579"/>
      <name val="Noto Sans"/>
      <family val="2"/>
      <charset val="1"/>
    </font>
    <font>
      <sz val="10"/>
      <color theme="1" tint="0.34998626667073579"/>
      <name val="Noto Sans"/>
      <family val="2"/>
      <charset val="1"/>
    </font>
    <font>
      <sz val="10"/>
      <name val="Noto Sans"/>
      <family val="2"/>
    </font>
    <font>
      <sz val="10"/>
      <color theme="0"/>
      <name val="Noto San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58C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/>
    <xf numFmtId="0" fontId="14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13" fillId="0" borderId="0" xfId="0" applyFont="1" applyAlignment="1" applyProtection="1">
      <alignment horizontal="left" vertical="center"/>
      <protection hidden="1"/>
    </xf>
    <xf numFmtId="165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43" fontId="15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0" fontId="22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9" fillId="0" borderId="0" xfId="0" applyFont="1"/>
    <xf numFmtId="0" fontId="27" fillId="0" borderId="0" xfId="0" applyFont="1"/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8" fontId="24" fillId="0" borderId="0" xfId="0" applyNumberFormat="1" applyFont="1" applyAlignment="1" applyProtection="1">
      <alignment horizontal="center" vertical="center"/>
      <protection hidden="1"/>
    </xf>
    <xf numFmtId="41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8" fontId="24" fillId="0" borderId="0" xfId="0" applyNumberFormat="1" applyFont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41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170" fontId="24" fillId="0" borderId="1" xfId="2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0" fontId="27" fillId="0" borderId="18" xfId="0" applyFont="1" applyBorder="1"/>
    <xf numFmtId="164" fontId="39" fillId="0" borderId="19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49" fontId="19" fillId="0" borderId="17" xfId="0" applyNumberFormat="1" applyFont="1" applyBorder="1" applyAlignment="1" applyProtection="1">
      <alignment horizontal="center" vertical="center"/>
      <protection locked="0"/>
    </xf>
    <xf numFmtId="169" fontId="18" fillId="0" borderId="15" xfId="0" applyNumberFormat="1" applyFont="1" applyBorder="1" applyAlignment="1">
      <alignment vertical="center"/>
    </xf>
    <xf numFmtId="169" fontId="18" fillId="0" borderId="16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0" fontId="35" fillId="0" borderId="16" xfId="0" quotePrefix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>
      <alignment horizontal="center" vertical="center"/>
    </xf>
    <xf numFmtId="168" fontId="41" fillId="3" borderId="37" xfId="0" applyNumberFormat="1" applyFont="1" applyFill="1" applyBorder="1" applyAlignment="1">
      <alignment horizontal="center" vertical="center"/>
    </xf>
    <xf numFmtId="41" fontId="41" fillId="3" borderId="37" xfId="0" applyNumberFormat="1" applyFont="1" applyFill="1" applyBorder="1" applyAlignment="1">
      <alignment horizontal="center" vertical="center"/>
    </xf>
    <xf numFmtId="170" fontId="24" fillId="0" borderId="1" xfId="2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168" fontId="50" fillId="2" borderId="0" xfId="0" applyNumberFormat="1" applyFont="1" applyFill="1" applyAlignment="1">
      <alignment horizontal="center" vertical="center"/>
    </xf>
    <xf numFmtId="168" fontId="50" fillId="2" borderId="1" xfId="0" applyNumberFormat="1" applyFont="1" applyFill="1" applyBorder="1" applyAlignment="1">
      <alignment horizontal="center" vertical="center"/>
    </xf>
    <xf numFmtId="168" fontId="50" fillId="0" borderId="0" xfId="0" applyNumberFormat="1" applyFont="1" applyAlignment="1" applyProtection="1">
      <alignment horizontal="center" vertical="center"/>
      <protection hidden="1"/>
    </xf>
    <xf numFmtId="168" fontId="50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37" fillId="0" borderId="14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37" fillId="0" borderId="7" xfId="0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168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>
      <alignment horizontal="left" vertical="center"/>
    </xf>
    <xf numFmtId="0" fontId="45" fillId="4" borderId="37" xfId="0" applyFont="1" applyFill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70" fontId="24" fillId="0" borderId="7" xfId="2" applyNumberFormat="1" applyFont="1" applyFill="1" applyBorder="1" applyAlignment="1">
      <alignment horizontal="center" vertical="center"/>
    </xf>
    <xf numFmtId="1" fontId="37" fillId="0" borderId="37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center" vertical="center" wrapText="1"/>
    </xf>
    <xf numFmtId="170" fontId="51" fillId="0" borderId="1" xfId="2" applyNumberFormat="1" applyFont="1" applyFill="1" applyBorder="1" applyAlignment="1">
      <alignment horizontal="center" vertical="center"/>
    </xf>
    <xf numFmtId="0" fontId="51" fillId="0" borderId="37" xfId="0" applyFont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66" fontId="52" fillId="0" borderId="0" xfId="0" applyNumberFormat="1" applyFont="1" applyAlignment="1">
      <alignment horizontal="center" vertical="center"/>
    </xf>
    <xf numFmtId="0" fontId="52" fillId="0" borderId="0" xfId="0" applyFont="1" applyProtection="1">
      <protection hidden="1"/>
    </xf>
    <xf numFmtId="0" fontId="52" fillId="0" borderId="0" xfId="0" applyFont="1"/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8" fillId="0" borderId="30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8" fillId="0" borderId="26" xfId="0" applyNumberFormat="1" applyFont="1" applyBorder="1" applyAlignment="1">
      <alignment horizontal="left" vertical="center" wrapText="1"/>
    </xf>
    <xf numFmtId="49" fontId="18" fillId="0" borderId="27" xfId="0" applyNumberFormat="1" applyFont="1" applyBorder="1" applyAlignment="1">
      <alignment horizontal="left" vertical="center" wrapText="1"/>
    </xf>
    <xf numFmtId="49" fontId="18" fillId="0" borderId="32" xfId="0" applyNumberFormat="1" applyFont="1" applyBorder="1" applyAlignment="1">
      <alignment horizontal="left" vertical="center" wrapText="1"/>
    </xf>
    <xf numFmtId="49" fontId="18" fillId="0" borderId="29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6" xfId="0" applyNumberFormat="1" applyFont="1" applyBorder="1" applyAlignment="1">
      <alignment horizontal="left" vertical="center" wrapText="1"/>
    </xf>
    <xf numFmtId="49" fontId="18" fillId="0" borderId="33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44" fillId="0" borderId="5" xfId="0" applyFont="1" applyBorder="1" applyAlignment="1" applyProtection="1">
      <alignment horizontal="left" vertical="center"/>
      <protection locked="0"/>
    </xf>
    <xf numFmtId="0" fontId="44" fillId="0" borderId="21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171" fontId="18" fillId="0" borderId="16" xfId="0" applyNumberFormat="1" applyFont="1" applyBorder="1" applyAlignment="1" applyProtection="1">
      <alignment horizontal="center" vertical="center"/>
      <protection locked="0"/>
    </xf>
    <xf numFmtId="1" fontId="18" fillId="0" borderId="16" xfId="0" applyNumberFormat="1" applyFont="1" applyBorder="1" applyAlignment="1" applyProtection="1">
      <alignment horizontal="center" vertical="center"/>
      <protection locked="0"/>
    </xf>
    <xf numFmtId="1" fontId="18" fillId="0" borderId="17" xfId="0" applyNumberFormat="1" applyFont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32" fillId="3" borderId="10" xfId="0" applyFont="1" applyFill="1" applyBorder="1" applyAlignment="1">
      <alignment horizontal="right" vertical="center"/>
    </xf>
    <xf numFmtId="49" fontId="18" fillId="0" borderId="13" xfId="0" applyNumberFormat="1" applyFont="1" applyBorder="1" applyAlignment="1">
      <alignment horizontal="left" vertical="center"/>
    </xf>
    <xf numFmtId="49" fontId="18" fillId="0" borderId="25" xfId="0" applyNumberFormat="1" applyFont="1" applyBorder="1" applyAlignment="1">
      <alignment horizontal="left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38" fillId="3" borderId="34" xfId="0" applyFont="1" applyFill="1" applyBorder="1" applyAlignment="1">
      <alignment horizontal="left" vertical="center"/>
    </xf>
    <xf numFmtId="0" fontId="38" fillId="3" borderId="35" xfId="0" applyFont="1" applyFill="1" applyBorder="1" applyAlignment="1">
      <alignment horizontal="left" vertical="center"/>
    </xf>
    <xf numFmtId="0" fontId="38" fillId="3" borderId="36" xfId="0" applyFont="1" applyFill="1" applyBorder="1" applyAlignment="1">
      <alignment horizontal="left" vertical="center"/>
    </xf>
    <xf numFmtId="166" fontId="12" fillId="0" borderId="3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67" fontId="28" fillId="0" borderId="2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3" fontId="30" fillId="0" borderId="1" xfId="0" applyNumberFormat="1" applyFont="1" applyBorder="1" applyAlignment="1">
      <alignment horizontal="center" vertical="center" wrapText="1"/>
    </xf>
    <xf numFmtId="167" fontId="18" fillId="2" borderId="5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1" fontId="18" fillId="2" borderId="21" xfId="0" applyNumberFormat="1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left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>
      <alignment horizontal="center" vertical="center" wrapText="1"/>
    </xf>
    <xf numFmtId="164" fontId="39" fillId="0" borderId="19" xfId="0" applyNumberFormat="1" applyFont="1" applyBorder="1" applyAlignment="1">
      <alignment horizontal="center" vertical="center" wrapText="1"/>
    </xf>
    <xf numFmtId="164" fontId="39" fillId="0" borderId="20" xfId="0" applyNumberFormat="1" applyFont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19" fillId="0" borderId="19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165" fontId="19" fillId="0" borderId="19" xfId="0" applyNumberFormat="1" applyFont="1" applyBorder="1" applyAlignment="1" applyProtection="1">
      <alignment horizontal="center" vertical="center"/>
      <protection locked="0"/>
    </xf>
    <xf numFmtId="165" fontId="19" fillId="0" borderId="20" xfId="0" applyNumberFormat="1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167" fontId="18" fillId="2" borderId="22" xfId="0" applyNumberFormat="1" applyFont="1" applyFill="1" applyBorder="1" applyAlignment="1">
      <alignment horizontal="center" vertical="center"/>
    </xf>
    <xf numFmtId="1" fontId="18" fillId="2" borderId="22" xfId="0" applyNumberFormat="1" applyFont="1" applyFill="1" applyBorder="1" applyAlignment="1">
      <alignment horizontal="center"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>
      <alignment horizontal="left" vertical="center"/>
    </xf>
    <xf numFmtId="1" fontId="18" fillId="2" borderId="23" xfId="0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一般 2" xfId="1" xr:uid="{00000000-0005-0000-0000-000001000000}"/>
  </cellStyles>
  <dxfs count="58"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3"/>
      </font>
      <fill>
        <patternFill>
          <bgColor rgb="FFCCFFCC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CCCC"/>
      <color rgb="FFFFFFCC"/>
      <color rgb="FFFFFF99"/>
      <color rgb="FF61FFBF"/>
      <color rgb="FF00FF99"/>
      <color rgb="FFFFCCFF"/>
      <color rgb="FFCCFFCC"/>
      <color rgb="FF66FFFF"/>
      <color rgb="FF000000"/>
      <color rgb="FFB58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163515</xdr:colOff>
      <xdr:row>45</xdr:row>
      <xdr:rowOff>10318</xdr:rowOff>
    </xdr:from>
    <xdr:to>
      <xdr:col>31</xdr:col>
      <xdr:colOff>2542</xdr:colOff>
      <xdr:row>45</xdr:row>
      <xdr:rowOff>604677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46515" y="6709568"/>
          <a:ext cx="329184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訂單金額未達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S$1,000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需自付基本運費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S$10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，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除非另做聲明。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含潔淨洗劑及事業袋之訂單將征收額外運費：</a:t>
          </a:r>
          <a:b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潔淨洗劑：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NS006/NS008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/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組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；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NS007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  <a:b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事業袋：每組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寄貨將於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至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5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個工作日內完成。快遞公司將於送貨前與收貨人確認寄貨事宜。</a:t>
          </a:r>
        </a:p>
      </xdr:txBody>
    </xdr:sp>
    <xdr:clientData/>
  </xdr:twoCellAnchor>
  <xdr:twoCellAnchor>
    <xdr:from>
      <xdr:col>0</xdr:col>
      <xdr:colOff>7140</xdr:colOff>
      <xdr:row>45</xdr:row>
      <xdr:rowOff>18265</xdr:rowOff>
    </xdr:from>
    <xdr:to>
      <xdr:col>16</xdr:col>
      <xdr:colOff>164620</xdr:colOff>
      <xdr:row>45</xdr:row>
      <xdr:rowOff>612624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140" y="6717515"/>
          <a:ext cx="384048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Free delivery for orders above S$1,000. Delivery fee of S$10 will be incurred for orders below the stipulated amount, unless stated otherwise.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Additional charges for orders that consists of Bio Clean Detergent and Distributor Kit are applicable as follows: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Bio Clean Detergent: NS006/NS008 – S$1 per bottle/box; NS007 – S$2 per bottle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Distributor Kit: S$2 each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Delivery can take 3 to 5 working days. The courier company will contact the recipient before delivery attempt.</a:t>
          </a:r>
        </a:p>
      </xdr:txBody>
    </xdr:sp>
    <xdr:clientData/>
  </xdr:twoCellAnchor>
  <xdr:oneCellAnchor>
    <xdr:from>
      <xdr:col>0</xdr:col>
      <xdr:colOff>200026</xdr:colOff>
      <xdr:row>0</xdr:row>
      <xdr:rowOff>66675</xdr:rowOff>
    </xdr:from>
    <xdr:ext cx="477648" cy="4572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477648" cy="457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506410</xdr:rowOff>
    </xdr:from>
    <xdr:to>
      <xdr:col>16</xdr:col>
      <xdr:colOff>157480</xdr:colOff>
      <xdr:row>45</xdr:row>
      <xdr:rowOff>1237930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7205660"/>
          <a:ext cx="3840480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Walk-in Collection: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Purchaser is allowed to authorize a third party for payment and/or collection of orders at the Company, however, the Company shall not be liable should there be any fraud and damage of products arise.</a:t>
          </a:r>
        </a:p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Fax /</a:t>
          </a:r>
          <a:r>
            <a:rPr lang="en-SG" sz="500" b="1" u="sng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 E-mail </a:t>
          </a: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Order</a:t>
          </a:r>
          <a:r>
            <a:rPr lang="en-SG" sz="500" b="0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Payment must be settled before 4pm if purchaser intends to collect the products on the same day.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All products must be collected within 7 days upon completion of the payment process. 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products are not collected for more than seven (7) days, S$5/day will be charged (cumulative charges implied; every product order form will be considered as one charge).</a:t>
          </a:r>
        </a:p>
      </xdr:txBody>
    </xdr:sp>
    <xdr:clientData/>
  </xdr:twoCellAnchor>
  <xdr:twoCellAnchor>
    <xdr:from>
      <xdr:col>16</xdr:col>
      <xdr:colOff>164460</xdr:colOff>
      <xdr:row>45</xdr:row>
      <xdr:rowOff>530221</xdr:rowOff>
    </xdr:from>
    <xdr:to>
      <xdr:col>31</xdr:col>
      <xdr:colOff>3487</xdr:colOff>
      <xdr:row>45</xdr:row>
      <xdr:rowOff>1216021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47460" y="7229471"/>
          <a:ext cx="329184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  <a:spcAft>
              <a:spcPts val="0"/>
            </a:spcAft>
          </a:pPr>
          <a:r>
            <a:rPr lang="zh-CN" altLang="en-US" sz="500" b="1" u="sng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現場取貨：</a:t>
          </a:r>
          <a:endParaRPr lang="en-SG" sz="500" b="1" u="sng">
            <a:solidFill>
              <a:sysClr val="windowText" lastClr="000000"/>
            </a:solidFill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8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買受人可授權一名代辦人前往公司辦理付款或提貨事宜，若發生任何欺瞞、瑕疵等情形，公司將不負任何賠償或法律責任。</a:t>
          </a:r>
        </a:p>
        <a:p>
          <a:pPr>
            <a:lnSpc>
              <a:spcPct val="80000"/>
            </a:lnSpc>
          </a:pP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傳真</a:t>
          </a:r>
          <a:r>
            <a:rPr 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/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電郵</a:t>
          </a: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訂單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：</a:t>
          </a:r>
          <a:endParaRPr lang="en-US" sz="500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</a:endParaRP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欲於下單當日取貨者，請於當日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4:00pm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前完成付款。</a:t>
          </a: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所有商品須於付款完成後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日內取貨。超過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日未取領，酌收</a:t>
          </a:r>
          <a:r>
            <a:rPr lang="en-SG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S$5/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天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(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採累進計算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; 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以單張訂購單為單位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)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。</a:t>
          </a:r>
        </a:p>
      </xdr:txBody>
    </xdr:sp>
    <xdr:clientData/>
  </xdr:twoCellAnchor>
  <xdr:twoCellAnchor>
    <xdr:from>
      <xdr:col>0</xdr:col>
      <xdr:colOff>7937</xdr:colOff>
      <xdr:row>45</xdr:row>
      <xdr:rowOff>1147754</xdr:rowOff>
    </xdr:from>
    <xdr:to>
      <xdr:col>16</xdr:col>
      <xdr:colOff>165417</xdr:colOff>
      <xdr:row>45</xdr:row>
      <xdr:rowOff>2336474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937" y="7847004"/>
          <a:ext cx="3840480" cy="1188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90000"/>
            </a:lnSpc>
          </a:pPr>
          <a:r>
            <a:rPr lang="en-SG" sz="500" b="1" u="sng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Policies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procedure is strictly prohibited for new products within 30 days from the launch date.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Health supplementary products under the Young Life Story series and skincare products under the Radiant Story series cannot be exchanged after products are sold, unless the products are defective.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Products that have not been used or damaged can be exchanged for products of the same value within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14 days from the date of purchase (including of Saturdays, Sundays and public holidays) by presenting the original invoice and original products; the exchange will not be processed if the abovementioned documents are not presented.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last day of exchange falls on a national holiday, it will be postponed to the next business day.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 – 14th day: No processing fee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- 15th – 30th day: Additional processing fee of S$5 shall be applicable and imposed on each product exchange form submitted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- 31st day and above: No products shall be entitled to exchange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Refer to the Business Handbook, Chapter 3.10 Exchange of Non-Defective Products for the full exchange policy.</a:t>
          </a:r>
        </a:p>
      </xdr:txBody>
    </xdr:sp>
    <xdr:clientData/>
  </xdr:twoCellAnchor>
  <xdr:twoCellAnchor>
    <xdr:from>
      <xdr:col>16</xdr:col>
      <xdr:colOff>158113</xdr:colOff>
      <xdr:row>45</xdr:row>
      <xdr:rowOff>1151896</xdr:rowOff>
    </xdr:from>
    <xdr:to>
      <xdr:col>30</xdr:col>
      <xdr:colOff>227328</xdr:colOff>
      <xdr:row>45</xdr:row>
      <xdr:rowOff>2294896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841113" y="7851146"/>
          <a:ext cx="3291840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70000"/>
            </a:lnSpc>
          </a:pPr>
          <a:r>
            <a:rPr lang="zh-CN" altLang="en-US" sz="55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良品換貨：</a:t>
          </a:r>
          <a:endParaRPr lang="en-SG" sz="550" b="1" u="sng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新品上市 一個月內（從上市當日起計算）恕不接受良品換貨。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元氣生活系列之保健商品及美妍物語系列之保養品經售出後，除非商品瑕疵，恕無法辦理良品換貨。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商品購入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日內（含星期六、日及國定例假日）未使用或無污損者，可憑原始發票、出貨單及原商品換取相同價值之商品；如未攜帶上述必備品，恕不受理換貨作業。若到期日為國定例假日，則順延至下一個營業日。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 – 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日：無需手續費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- 15 – 30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日：每張換貨單將徵收</a:t>
          </a:r>
          <a:r>
            <a:rPr lang="en-SG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S$5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之手續費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- 31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日及以上：不接受商品更換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 請查閱妮芙露國際事業手冊第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章之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3.10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良品換貨有關換貨條款。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163515</xdr:colOff>
      <xdr:row>45</xdr:row>
      <xdr:rowOff>10318</xdr:rowOff>
    </xdr:from>
    <xdr:to>
      <xdr:col>31</xdr:col>
      <xdr:colOff>2542</xdr:colOff>
      <xdr:row>45</xdr:row>
      <xdr:rowOff>604677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27E334-6A8A-43A0-A7DD-90D19F7386AB}"/>
            </a:ext>
          </a:extLst>
        </xdr:cNvPr>
        <xdr:cNvSpPr txBox="1"/>
      </xdr:nvSpPr>
      <xdr:spPr>
        <a:xfrm>
          <a:off x="3821115" y="6811168"/>
          <a:ext cx="3268027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訂單金額未達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S$1,000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需自付基本運費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S$10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，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除非另做聲明。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含潔淨洗劑及事業袋之訂單將征收額外運費：</a:t>
          </a:r>
          <a:b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潔淨洗劑：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NS006/NS008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/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組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；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NS007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  <a:b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事業袋：每組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寄貨將於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至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5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個工作日內完成。快遞公司將於送貨前與收貨人確認寄貨事宜。</a:t>
          </a:r>
        </a:p>
      </xdr:txBody>
    </xdr:sp>
    <xdr:clientData/>
  </xdr:twoCellAnchor>
  <xdr:twoCellAnchor>
    <xdr:from>
      <xdr:col>0</xdr:col>
      <xdr:colOff>7140</xdr:colOff>
      <xdr:row>45</xdr:row>
      <xdr:rowOff>18265</xdr:rowOff>
    </xdr:from>
    <xdr:to>
      <xdr:col>16</xdr:col>
      <xdr:colOff>164620</xdr:colOff>
      <xdr:row>45</xdr:row>
      <xdr:rowOff>612624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1B3C3B-6C09-46BA-820F-536A084894EB}"/>
            </a:ext>
          </a:extLst>
        </xdr:cNvPr>
        <xdr:cNvSpPr txBox="1"/>
      </xdr:nvSpPr>
      <xdr:spPr>
        <a:xfrm>
          <a:off x="7140" y="6819115"/>
          <a:ext cx="381508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Free delivery for orders above S$1,000. Delivery fee of S$10 will be incurred for orders below the stipulated amount, unless stated otherwise.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Additional charges for orders that consists of Bio Clean Detergent and Distributor Kit are applicable as follows: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Bio Clean Detergent: NS006/NS008 – S$1 per bottle/box; NS007 – S$2 per bottle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Distributor Kit: S$2 each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Delivery can take 3 to 5 working days. The courier company will contact the recipient before delivery attempt.</a:t>
          </a:r>
        </a:p>
      </xdr:txBody>
    </xdr:sp>
    <xdr:clientData/>
  </xdr:twoCellAnchor>
  <xdr:oneCellAnchor>
    <xdr:from>
      <xdr:col>0</xdr:col>
      <xdr:colOff>200026</xdr:colOff>
      <xdr:row>0</xdr:row>
      <xdr:rowOff>66675</xdr:rowOff>
    </xdr:from>
    <xdr:ext cx="477648" cy="457200"/>
    <xdr:pic>
      <xdr:nvPicPr>
        <xdr:cNvPr id="4" name="Picture 3">
          <a:extLst>
            <a:ext uri="{FF2B5EF4-FFF2-40B4-BE49-F238E27FC236}">
              <a16:creationId xmlns:a16="http://schemas.microsoft.com/office/drawing/2014/main" id="{11CF8376-46E3-41BC-A2E1-80A56C2D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477648" cy="457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506410</xdr:rowOff>
    </xdr:from>
    <xdr:to>
      <xdr:col>16</xdr:col>
      <xdr:colOff>157480</xdr:colOff>
      <xdr:row>45</xdr:row>
      <xdr:rowOff>1237930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17EB8F-3BE6-4678-A339-F45E9ED6A633}"/>
            </a:ext>
          </a:extLst>
        </xdr:cNvPr>
        <xdr:cNvSpPr txBox="1"/>
      </xdr:nvSpPr>
      <xdr:spPr>
        <a:xfrm>
          <a:off x="0" y="7307260"/>
          <a:ext cx="3815080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Walk-in Collection: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Purchaser is allowed to authorize a third party for payment and/or collection of orders at the Company, however, the Company shall not be liable should there be any fraud and damage of products arise.</a:t>
          </a:r>
        </a:p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Fax /</a:t>
          </a:r>
          <a:r>
            <a:rPr lang="en-SG" sz="500" b="1" u="sng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 E-mail </a:t>
          </a: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Order</a:t>
          </a:r>
          <a:r>
            <a:rPr lang="en-SG" sz="500" b="0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Payment must be settled before 4pm if purchaser intends to collect the products on the same day.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All products must be collected within 7 days upon completion of the payment process. 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products are not collected for more than seven (7) days, S$5/day will be charged (cumulative charges implied; every product order form will be considered as one charge).</a:t>
          </a:r>
        </a:p>
      </xdr:txBody>
    </xdr:sp>
    <xdr:clientData/>
  </xdr:twoCellAnchor>
  <xdr:twoCellAnchor>
    <xdr:from>
      <xdr:col>16</xdr:col>
      <xdr:colOff>164460</xdr:colOff>
      <xdr:row>45</xdr:row>
      <xdr:rowOff>530221</xdr:rowOff>
    </xdr:from>
    <xdr:to>
      <xdr:col>31</xdr:col>
      <xdr:colOff>3487</xdr:colOff>
      <xdr:row>45</xdr:row>
      <xdr:rowOff>1216021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7FA00E9-1369-4A28-8679-E076E74428A4}"/>
            </a:ext>
          </a:extLst>
        </xdr:cNvPr>
        <xdr:cNvSpPr txBox="1"/>
      </xdr:nvSpPr>
      <xdr:spPr>
        <a:xfrm>
          <a:off x="3822060" y="7331071"/>
          <a:ext cx="3268027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  <a:spcAft>
              <a:spcPts val="0"/>
            </a:spcAft>
          </a:pPr>
          <a:r>
            <a:rPr lang="zh-CN" altLang="en-US" sz="500" b="1" u="sng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現場取貨：</a:t>
          </a:r>
          <a:endParaRPr lang="en-SG" sz="500" b="1" u="sng">
            <a:solidFill>
              <a:sysClr val="windowText" lastClr="000000"/>
            </a:solidFill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8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買受人可授權一名代辦人前往公司辦理付款或提貨事宜，若發生任何欺瞞、瑕疵等情形，公司將不負任何賠償或法律責任。</a:t>
          </a:r>
        </a:p>
        <a:p>
          <a:pPr>
            <a:lnSpc>
              <a:spcPct val="80000"/>
            </a:lnSpc>
          </a:pP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傳真</a:t>
          </a:r>
          <a:r>
            <a:rPr 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/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電郵</a:t>
          </a: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訂單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：</a:t>
          </a:r>
          <a:endParaRPr lang="en-US" sz="500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</a:endParaRP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欲於下單當日取貨者，請於當日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4:00pm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前完成付款。</a:t>
          </a: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所有商品須於付款完成後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日內取貨。超過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日未取領，酌收</a:t>
          </a:r>
          <a:r>
            <a:rPr lang="en-SG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S$5/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天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(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採累進計算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; 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以單張訂購單為單位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)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。</a:t>
          </a:r>
        </a:p>
      </xdr:txBody>
    </xdr:sp>
    <xdr:clientData/>
  </xdr:twoCellAnchor>
  <xdr:twoCellAnchor>
    <xdr:from>
      <xdr:col>0</xdr:col>
      <xdr:colOff>7937</xdr:colOff>
      <xdr:row>45</xdr:row>
      <xdr:rowOff>1147754</xdr:rowOff>
    </xdr:from>
    <xdr:to>
      <xdr:col>16</xdr:col>
      <xdr:colOff>165417</xdr:colOff>
      <xdr:row>45</xdr:row>
      <xdr:rowOff>2336474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078BA39-E8F2-40B1-9387-EE5EB526FB9D}"/>
            </a:ext>
          </a:extLst>
        </xdr:cNvPr>
        <xdr:cNvSpPr txBox="1"/>
      </xdr:nvSpPr>
      <xdr:spPr>
        <a:xfrm>
          <a:off x="7937" y="7948604"/>
          <a:ext cx="3815080" cy="1188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90000"/>
            </a:lnSpc>
          </a:pPr>
          <a:r>
            <a:rPr lang="en-SG" sz="500" b="1" u="sng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Policies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procedure is strictly prohibited for new products within 30 days from the launch date.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Health supplementary products under the Young Life Story series and skincare products under the Radiant Story series cannot be exchanged after products are sold, unless the products are defective.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Products that have not been used or damaged can be exchanged for products of the same value within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14 days from the date of purchase (including of Saturdays, Sundays and public holidays) by presenting the original invoice and original products; the exchange will not be processed if the abovementioned documents are not presented.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last day of exchange falls on a national holiday, it will be postponed to the next business day.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 – 14th day: No processing fee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- 15th – 30th day: Additional processing fee of S$5 shall be applicable and imposed on each product exchange form submitted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- 31st day and above: No products shall be entitled to exchange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Refer to the Business Handbook, Chapter 3.10 Exchange of Non-Defective Products for the full exchange policy.</a:t>
          </a:r>
        </a:p>
      </xdr:txBody>
    </xdr:sp>
    <xdr:clientData/>
  </xdr:twoCellAnchor>
  <xdr:twoCellAnchor>
    <xdr:from>
      <xdr:col>16</xdr:col>
      <xdr:colOff>158113</xdr:colOff>
      <xdr:row>45</xdr:row>
      <xdr:rowOff>1151896</xdr:rowOff>
    </xdr:from>
    <xdr:to>
      <xdr:col>30</xdr:col>
      <xdr:colOff>227328</xdr:colOff>
      <xdr:row>45</xdr:row>
      <xdr:rowOff>2294896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8D3E584-31A6-4187-B756-C0035301FAA2}"/>
            </a:ext>
          </a:extLst>
        </xdr:cNvPr>
        <xdr:cNvSpPr txBox="1"/>
      </xdr:nvSpPr>
      <xdr:spPr>
        <a:xfrm>
          <a:off x="3815713" y="7952746"/>
          <a:ext cx="3269615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70000"/>
            </a:lnSpc>
          </a:pPr>
          <a:r>
            <a:rPr lang="zh-CN" altLang="en-US" sz="55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良品換貨：</a:t>
          </a:r>
          <a:endParaRPr lang="en-SG" sz="550" b="1" u="sng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新品上市 一個月內（從上市當日起計算）恕不接受良品換貨。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元氣生活系列之保健商品及美妍物語系列之保養品經售出後，除非商品瑕疵，恕無法辦理良品換貨。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商品購入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日內（含星期六、日及國定例假日）未使用或無污損者，可憑原始發票、出貨單及原商品換取相同價值之商品；如未攜帶上述必備品，恕不受理換貨作業。若到期日為國定例假日，則順延至下一個營業日。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 – 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日：無需手續費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- 15 – 30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日：每張換貨單將徵收</a:t>
          </a:r>
          <a:r>
            <a:rPr lang="en-SG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S$5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之手續費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- 31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日及以上：不接受商品更換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 請查閱妮芙露國際事業手冊第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章之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3.10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良品換貨有關換貨條款。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ffulint.sharepoint.com/sites/NSGSharePoint/Shared%20Documents/Public/C.Service/CS-Kathleen/Product%20List-Kat.xlsx" TargetMode="External"/><Relationship Id="rId1" Type="http://schemas.openxmlformats.org/officeDocument/2006/relationships/externalLinkPath" Target="CS-Kathleen/Product%20List-Ka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ffulint.sharepoint.com/sites/NSGSharePoint/Shared%20Documents/Public/C.Service/2026%20SG%20PRICE%20LIST%20(For%20CS%20Use).xlsx" TargetMode="External"/><Relationship Id="rId1" Type="http://schemas.openxmlformats.org/officeDocument/2006/relationships/externalLinkPath" Target="2026%20SG%20PRICE%20LIST%20(For%20CS%20Us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"/>
      <sheetName val="Others"/>
      <sheetName val="2026 New Arrivals 2"/>
      <sheetName val="2026 New Arrivals 1"/>
      <sheetName val="2024 New Arrivals List"/>
    </sheetNames>
    <sheetDataSet>
      <sheetData sheetId="0">
        <row r="1">
          <cell r="D1" t="str">
            <v>PRODUCT NAME</v>
          </cell>
          <cell r="E1" t="str">
            <v>商品名稱</v>
          </cell>
          <cell r="F1" t="str">
            <v>COLOR</v>
          </cell>
          <cell r="G1" t="str">
            <v>顏色</v>
          </cell>
          <cell r="H1" t="str">
            <v>SIZE</v>
          </cell>
          <cell r="I1">
            <v>2019</v>
          </cell>
          <cell r="J1">
            <v>2022</v>
          </cell>
          <cell r="K1">
            <v>2023</v>
          </cell>
          <cell r="L1">
            <v>2024</v>
          </cell>
          <cell r="M1" t="str">
            <v>SV</v>
          </cell>
          <cell r="N1" t="str">
            <v>NTD</v>
          </cell>
          <cell r="O1">
            <v>2025</v>
          </cell>
          <cell r="P1" t="str">
            <v>SV</v>
          </cell>
          <cell r="Q1" t="str">
            <v>NTD</v>
          </cell>
        </row>
        <row r="2">
          <cell r="C2" t="str">
            <v>AS001-SG</v>
          </cell>
          <cell r="D2" t="str">
            <v>Cloth (2 Per Pack)</v>
          </cell>
          <cell r="E2" t="str">
            <v>萬用方巾 (兩條裝)</v>
          </cell>
          <cell r="F2" t="str">
            <v>White</v>
          </cell>
          <cell r="G2" t="str">
            <v>白色</v>
          </cell>
          <cell r="H2" t="str">
            <v>60 x 17cm</v>
          </cell>
          <cell r="I2">
            <v>50</v>
          </cell>
          <cell r="J2">
            <v>45</v>
          </cell>
          <cell r="K2">
            <v>45</v>
          </cell>
          <cell r="L2">
            <v>45</v>
          </cell>
          <cell r="M2">
            <v>47</v>
          </cell>
          <cell r="N2">
            <v>1018</v>
          </cell>
          <cell r="O2">
            <v>50</v>
          </cell>
          <cell r="P2">
            <v>51</v>
          </cell>
          <cell r="Q2">
            <v>1105</v>
          </cell>
        </row>
        <row r="3">
          <cell r="C3" t="str">
            <v>AS002-SG</v>
          </cell>
          <cell r="D3" t="str">
            <v>Cloth</v>
          </cell>
          <cell r="E3" t="str">
            <v>萬用長巾</v>
          </cell>
          <cell r="F3" t="str">
            <v>White</v>
          </cell>
          <cell r="G3" t="str">
            <v>白色</v>
          </cell>
          <cell r="H3" t="str">
            <v>100 x 35cm</v>
          </cell>
          <cell r="I3">
            <v>100</v>
          </cell>
          <cell r="J3">
            <v>90</v>
          </cell>
          <cell r="K3">
            <v>91</v>
          </cell>
          <cell r="L3">
            <v>92</v>
          </cell>
          <cell r="M3">
            <v>93</v>
          </cell>
          <cell r="N3">
            <v>2014</v>
          </cell>
          <cell r="O3">
            <v>105</v>
          </cell>
          <cell r="P3">
            <v>107</v>
          </cell>
          <cell r="Q3">
            <v>2318</v>
          </cell>
        </row>
        <row r="4">
          <cell r="C4" t="str">
            <v>AS003-010-SG</v>
          </cell>
          <cell r="D4" t="str">
            <v>Stole</v>
          </cell>
          <cell r="E4" t="str">
            <v>風采圍巾</v>
          </cell>
          <cell r="F4" t="str">
            <v>Navy Blue</v>
          </cell>
          <cell r="G4" t="str">
            <v>深藍</v>
          </cell>
          <cell r="H4" t="str">
            <v>180 x 38</v>
          </cell>
          <cell r="I4">
            <v>165</v>
          </cell>
          <cell r="J4">
            <v>150</v>
          </cell>
          <cell r="K4">
            <v>151</v>
          </cell>
          <cell r="L4">
            <v>152</v>
          </cell>
          <cell r="M4">
            <v>156</v>
          </cell>
          <cell r="N4">
            <v>3379</v>
          </cell>
          <cell r="O4">
            <v>170</v>
          </cell>
          <cell r="P4">
            <v>173</v>
          </cell>
          <cell r="Q4">
            <v>3747</v>
          </cell>
        </row>
        <row r="5">
          <cell r="C5" t="str">
            <v>AS003-030-SG</v>
          </cell>
          <cell r="D5" t="str">
            <v>Stole</v>
          </cell>
          <cell r="E5" t="str">
            <v>風采圍巾</v>
          </cell>
          <cell r="F5" t="str">
            <v>Gray</v>
          </cell>
          <cell r="G5" t="str">
            <v>灰色</v>
          </cell>
          <cell r="H5" t="str">
            <v>180 x 38cm</v>
          </cell>
          <cell r="I5">
            <v>165</v>
          </cell>
          <cell r="J5">
            <v>150</v>
          </cell>
          <cell r="K5">
            <v>151</v>
          </cell>
          <cell r="L5">
            <v>152</v>
          </cell>
          <cell r="M5">
            <v>156</v>
          </cell>
          <cell r="N5">
            <v>3379</v>
          </cell>
          <cell r="O5">
            <v>170</v>
          </cell>
          <cell r="P5">
            <v>173</v>
          </cell>
          <cell r="Q5">
            <v>3747</v>
          </cell>
        </row>
        <row r="6">
          <cell r="C6" t="str">
            <v>AS003-040-SG</v>
          </cell>
          <cell r="D6" t="str">
            <v>Stole</v>
          </cell>
          <cell r="E6" t="str">
            <v>風采圍巾</v>
          </cell>
          <cell r="F6" t="str">
            <v>Purple</v>
          </cell>
          <cell r="G6" t="str">
            <v>紫色</v>
          </cell>
          <cell r="H6" t="str">
            <v>180 x 38</v>
          </cell>
          <cell r="I6">
            <v>165</v>
          </cell>
          <cell r="J6">
            <v>150</v>
          </cell>
          <cell r="K6">
            <v>151</v>
          </cell>
          <cell r="L6">
            <v>152</v>
          </cell>
          <cell r="M6">
            <v>156</v>
          </cell>
          <cell r="N6">
            <v>3379</v>
          </cell>
          <cell r="O6">
            <v>170</v>
          </cell>
          <cell r="P6">
            <v>173</v>
          </cell>
          <cell r="Q6">
            <v>3747</v>
          </cell>
        </row>
        <row r="7">
          <cell r="C7" t="str">
            <v>AS003-060-SG</v>
          </cell>
          <cell r="D7" t="str">
            <v>Stole</v>
          </cell>
          <cell r="E7" t="str">
            <v>風采圍巾</v>
          </cell>
          <cell r="F7" t="str">
            <v>Wine</v>
          </cell>
          <cell r="G7" t="str">
            <v>酒紅</v>
          </cell>
          <cell r="H7" t="str">
            <v>180 x 38cm</v>
          </cell>
          <cell r="I7">
            <v>165</v>
          </cell>
          <cell r="J7">
            <v>150</v>
          </cell>
          <cell r="K7">
            <v>151</v>
          </cell>
          <cell r="L7">
            <v>152</v>
          </cell>
          <cell r="M7">
            <v>156</v>
          </cell>
          <cell r="N7">
            <v>3379</v>
          </cell>
          <cell r="O7">
            <v>170</v>
          </cell>
          <cell r="P7">
            <v>173</v>
          </cell>
          <cell r="Q7">
            <v>3747</v>
          </cell>
        </row>
        <row r="8">
          <cell r="C8" t="str">
            <v>AS003-080-SG</v>
          </cell>
          <cell r="D8" t="str">
            <v>Stole</v>
          </cell>
          <cell r="E8" t="str">
            <v>風采圍巾</v>
          </cell>
          <cell r="F8" t="str">
            <v>Black</v>
          </cell>
          <cell r="G8" t="str">
            <v>黑色</v>
          </cell>
          <cell r="H8" t="str">
            <v>180 x 38cm</v>
          </cell>
          <cell r="I8">
            <v>165</v>
          </cell>
          <cell r="J8">
            <v>150</v>
          </cell>
          <cell r="K8">
            <v>151</v>
          </cell>
          <cell r="L8">
            <v>152</v>
          </cell>
          <cell r="M8">
            <v>156</v>
          </cell>
          <cell r="N8">
            <v>3379</v>
          </cell>
          <cell r="O8">
            <v>170</v>
          </cell>
          <cell r="P8">
            <v>173</v>
          </cell>
          <cell r="Q8">
            <v>3747</v>
          </cell>
        </row>
        <row r="9">
          <cell r="C9" t="str">
            <v>AS003-090-SG</v>
          </cell>
          <cell r="D9" t="str">
            <v>Stole</v>
          </cell>
          <cell r="E9" t="str">
            <v>風采圍巾</v>
          </cell>
          <cell r="F9" t="str">
            <v>Pale Yellow</v>
          </cell>
          <cell r="G9" t="str">
            <v>鵝黃</v>
          </cell>
          <cell r="H9" t="str">
            <v>180 x 38</v>
          </cell>
          <cell r="I9">
            <v>165</v>
          </cell>
          <cell r="J9">
            <v>150</v>
          </cell>
          <cell r="K9">
            <v>151</v>
          </cell>
          <cell r="L9">
            <v>152</v>
          </cell>
          <cell r="M9">
            <v>156</v>
          </cell>
          <cell r="N9">
            <v>3379</v>
          </cell>
          <cell r="O9">
            <v>170</v>
          </cell>
          <cell r="P9">
            <v>173</v>
          </cell>
          <cell r="Q9">
            <v>3747</v>
          </cell>
        </row>
        <row r="10">
          <cell r="C10" t="str">
            <v>AS003-160-SG</v>
          </cell>
          <cell r="D10" t="str">
            <v>Stole (NI50 EDITION)</v>
          </cell>
          <cell r="E10" t="str">
            <v>風采圍巾 (NI50限定)</v>
          </cell>
          <cell r="F10" t="str">
            <v>Wisteria</v>
          </cell>
          <cell r="G10" t="str">
            <v>藤紫</v>
          </cell>
          <cell r="H10" t="str">
            <v>180 x 38cm</v>
          </cell>
          <cell r="I10">
            <v>165</v>
          </cell>
          <cell r="J10">
            <v>150</v>
          </cell>
          <cell r="K10">
            <v>151</v>
          </cell>
          <cell r="L10">
            <v>152</v>
          </cell>
          <cell r="M10">
            <v>156</v>
          </cell>
          <cell r="N10">
            <v>3379</v>
          </cell>
          <cell r="O10">
            <v>170</v>
          </cell>
          <cell r="P10">
            <v>173</v>
          </cell>
          <cell r="Q10">
            <v>3747</v>
          </cell>
        </row>
        <row r="11">
          <cell r="C11" t="str">
            <v>AS003-220-SG</v>
          </cell>
          <cell r="D11" t="str">
            <v>Stole</v>
          </cell>
          <cell r="E11" t="str">
            <v>風采圍巾</v>
          </cell>
          <cell r="F11" t="str">
            <v>Dark Green</v>
          </cell>
          <cell r="G11" t="str">
            <v>深綠</v>
          </cell>
          <cell r="H11" t="str">
            <v>180 x 38</v>
          </cell>
          <cell r="I11">
            <v>165</v>
          </cell>
          <cell r="J11">
            <v>150</v>
          </cell>
          <cell r="K11">
            <v>151</v>
          </cell>
          <cell r="L11">
            <v>152</v>
          </cell>
          <cell r="M11">
            <v>156</v>
          </cell>
          <cell r="N11">
            <v>3379</v>
          </cell>
          <cell r="O11">
            <v>170</v>
          </cell>
          <cell r="P11">
            <v>173</v>
          </cell>
          <cell r="Q11">
            <v>3747</v>
          </cell>
        </row>
        <row r="12">
          <cell r="C12" t="str">
            <v>AS003-230-SG</v>
          </cell>
          <cell r="D12" t="str">
            <v>Stole</v>
          </cell>
          <cell r="E12" t="str">
            <v>風采圍巾</v>
          </cell>
          <cell r="F12" t="str">
            <v>Royal Blue</v>
          </cell>
          <cell r="G12" t="str">
            <v>寶藍</v>
          </cell>
          <cell r="H12" t="str">
            <v>180 x 38cm</v>
          </cell>
          <cell r="I12">
            <v>165</v>
          </cell>
          <cell r="J12">
            <v>150</v>
          </cell>
          <cell r="K12">
            <v>151</v>
          </cell>
          <cell r="L12">
            <v>152</v>
          </cell>
          <cell r="M12">
            <v>156</v>
          </cell>
          <cell r="N12">
            <v>3379</v>
          </cell>
          <cell r="O12">
            <v>170</v>
          </cell>
          <cell r="P12">
            <v>173</v>
          </cell>
          <cell r="Q12">
            <v>3747</v>
          </cell>
        </row>
        <row r="13">
          <cell r="C13" t="str">
            <v>AS003-250-SG</v>
          </cell>
          <cell r="D13" t="str">
            <v>Stole</v>
          </cell>
          <cell r="E13" t="str">
            <v>風采圍巾</v>
          </cell>
          <cell r="F13" t="str">
            <v>Red</v>
          </cell>
          <cell r="G13" t="str">
            <v>亮紅</v>
          </cell>
          <cell r="H13" t="str">
            <v>180 x 38cm</v>
          </cell>
          <cell r="I13">
            <v>165</v>
          </cell>
          <cell r="J13">
            <v>150</v>
          </cell>
          <cell r="K13">
            <v>151</v>
          </cell>
          <cell r="L13">
            <v>152</v>
          </cell>
          <cell r="M13">
            <v>156</v>
          </cell>
          <cell r="N13">
            <v>3379</v>
          </cell>
          <cell r="O13">
            <v>170</v>
          </cell>
          <cell r="P13">
            <v>173</v>
          </cell>
          <cell r="Q13">
            <v>3747</v>
          </cell>
        </row>
        <row r="14">
          <cell r="C14" t="str">
            <v>AS003-300-SG</v>
          </cell>
          <cell r="D14" t="str">
            <v>Stole</v>
          </cell>
          <cell r="E14" t="str">
            <v>風采圍巾</v>
          </cell>
          <cell r="F14" t="str">
            <v>Maple Red</v>
          </cell>
          <cell r="G14" t="str">
            <v>楓葉紅</v>
          </cell>
          <cell r="H14" t="str">
            <v>180 x 38cm</v>
          </cell>
          <cell r="I14">
            <v>165</v>
          </cell>
          <cell r="J14">
            <v>150</v>
          </cell>
          <cell r="K14">
            <v>151</v>
          </cell>
          <cell r="L14">
            <v>152</v>
          </cell>
          <cell r="M14">
            <v>156</v>
          </cell>
          <cell r="N14">
            <v>3379</v>
          </cell>
          <cell r="O14">
            <v>170</v>
          </cell>
          <cell r="P14">
            <v>173</v>
          </cell>
          <cell r="Q14">
            <v>3747</v>
          </cell>
        </row>
        <row r="15">
          <cell r="C15" t="str">
            <v>AS003-350-SG</v>
          </cell>
          <cell r="D15" t="str">
            <v>Stole</v>
          </cell>
          <cell r="E15" t="str">
            <v>風采圍巾</v>
          </cell>
          <cell r="F15" t="str">
            <v>Mint Green</v>
          </cell>
          <cell r="G15" t="str">
            <v>薄荷綠</v>
          </cell>
          <cell r="H15" t="str">
            <v>180 x 38cm</v>
          </cell>
          <cell r="I15">
            <v>165</v>
          </cell>
          <cell r="J15">
            <v>150</v>
          </cell>
          <cell r="K15">
            <v>151</v>
          </cell>
          <cell r="L15">
            <v>152</v>
          </cell>
          <cell r="M15">
            <v>156</v>
          </cell>
          <cell r="N15">
            <v>3379</v>
          </cell>
          <cell r="O15">
            <v>170</v>
          </cell>
          <cell r="P15">
            <v>173</v>
          </cell>
          <cell r="Q15">
            <v>3747</v>
          </cell>
        </row>
        <row r="16">
          <cell r="C16" t="str">
            <v>AS003-310-SG</v>
          </cell>
          <cell r="D16" t="str">
            <v>Stole</v>
          </cell>
          <cell r="E16" t="str">
            <v>風采圍巾</v>
          </cell>
          <cell r="F16" t="str">
            <v>Turquoise</v>
          </cell>
          <cell r="G16" t="str">
            <v>湖水綠</v>
          </cell>
          <cell r="H16" t="str">
            <v>180 x 38</v>
          </cell>
          <cell r="I16">
            <v>165</v>
          </cell>
          <cell r="J16">
            <v>150</v>
          </cell>
          <cell r="K16">
            <v>151</v>
          </cell>
          <cell r="L16">
            <v>152</v>
          </cell>
          <cell r="M16">
            <v>156</v>
          </cell>
          <cell r="N16">
            <v>3379</v>
          </cell>
          <cell r="O16">
            <v>170</v>
          </cell>
          <cell r="P16">
            <v>173</v>
          </cell>
          <cell r="Q16">
            <v>3747</v>
          </cell>
        </row>
        <row r="17">
          <cell r="C17" t="str">
            <v>AS003-330-SG</v>
          </cell>
          <cell r="D17" t="str">
            <v>Stole</v>
          </cell>
          <cell r="E17" t="str">
            <v>風采圍巾</v>
          </cell>
          <cell r="F17" t="str">
            <v>Ash Blue</v>
          </cell>
          <cell r="G17" t="str">
            <v>藍灰</v>
          </cell>
          <cell r="H17" t="str">
            <v>180 x 38</v>
          </cell>
          <cell r="I17">
            <v>165</v>
          </cell>
          <cell r="J17">
            <v>150</v>
          </cell>
          <cell r="K17">
            <v>151</v>
          </cell>
          <cell r="L17">
            <v>152</v>
          </cell>
          <cell r="M17">
            <v>156</v>
          </cell>
          <cell r="N17">
            <v>3379</v>
          </cell>
          <cell r="O17">
            <v>170</v>
          </cell>
          <cell r="P17">
            <v>173</v>
          </cell>
          <cell r="Q17">
            <v>3747</v>
          </cell>
        </row>
        <row r="18">
          <cell r="C18" t="str">
            <v>AS004-010-SG</v>
          </cell>
          <cell r="D18" t="str">
            <v>Stole</v>
          </cell>
          <cell r="E18" t="str">
            <v>風采條紋圍巾</v>
          </cell>
          <cell r="F18" t="str">
            <v>Navy Blue x White</v>
          </cell>
          <cell r="G18" t="str">
            <v>深藍 x 白色</v>
          </cell>
          <cell r="H18" t="str">
            <v>180 x 38</v>
          </cell>
          <cell r="I18">
            <v>165</v>
          </cell>
          <cell r="J18">
            <v>150</v>
          </cell>
          <cell r="K18">
            <v>151</v>
          </cell>
          <cell r="L18">
            <v>152</v>
          </cell>
          <cell r="M18">
            <v>156</v>
          </cell>
          <cell r="N18">
            <v>3379</v>
          </cell>
          <cell r="O18">
            <v>170</v>
          </cell>
          <cell r="P18">
            <v>173</v>
          </cell>
          <cell r="Q18">
            <v>3747</v>
          </cell>
        </row>
        <row r="19">
          <cell r="C19" t="str">
            <v>AS004-030-SG</v>
          </cell>
          <cell r="D19" t="str">
            <v>Stole</v>
          </cell>
          <cell r="E19" t="str">
            <v>風采條紋圍巾</v>
          </cell>
          <cell r="F19" t="str">
            <v>Gray x White</v>
          </cell>
          <cell r="G19" t="str">
            <v>灰色 x 白色</v>
          </cell>
          <cell r="H19" t="str">
            <v>180 x 38cm</v>
          </cell>
          <cell r="I19">
            <v>165</v>
          </cell>
          <cell r="J19">
            <v>150</v>
          </cell>
          <cell r="K19">
            <v>151</v>
          </cell>
          <cell r="L19">
            <v>152</v>
          </cell>
          <cell r="M19">
            <v>156</v>
          </cell>
          <cell r="N19">
            <v>3379</v>
          </cell>
          <cell r="O19">
            <v>170</v>
          </cell>
          <cell r="P19">
            <v>173</v>
          </cell>
          <cell r="Q19">
            <v>3747</v>
          </cell>
        </row>
        <row r="20">
          <cell r="C20" t="str">
            <v>AS004-040-SG</v>
          </cell>
          <cell r="D20" t="str">
            <v>Stole</v>
          </cell>
          <cell r="E20" t="str">
            <v>風采條紋圍巾</v>
          </cell>
          <cell r="F20" t="str">
            <v>Purple x White</v>
          </cell>
          <cell r="G20" t="str">
            <v>紫色 x 白色</v>
          </cell>
          <cell r="H20" t="str">
            <v>180 x 38</v>
          </cell>
          <cell r="I20">
            <v>165</v>
          </cell>
          <cell r="J20">
            <v>150</v>
          </cell>
          <cell r="K20">
            <v>151</v>
          </cell>
          <cell r="L20">
            <v>152</v>
          </cell>
          <cell r="M20">
            <v>156</v>
          </cell>
          <cell r="N20">
            <v>3379</v>
          </cell>
          <cell r="O20">
            <v>170</v>
          </cell>
          <cell r="P20">
            <v>173</v>
          </cell>
          <cell r="Q20">
            <v>3747</v>
          </cell>
        </row>
        <row r="21">
          <cell r="C21" t="str">
            <v>AS004-060-SG</v>
          </cell>
          <cell r="D21" t="str">
            <v>Stole</v>
          </cell>
          <cell r="E21" t="str">
            <v>風采條紋圍巾</v>
          </cell>
          <cell r="F21" t="str">
            <v>Wine x White</v>
          </cell>
          <cell r="G21" t="str">
            <v>酒紅 x 白色</v>
          </cell>
          <cell r="H21" t="str">
            <v>180 x 38cm</v>
          </cell>
          <cell r="I21">
            <v>165</v>
          </cell>
          <cell r="J21">
            <v>150</v>
          </cell>
          <cell r="K21">
            <v>151</v>
          </cell>
          <cell r="L21">
            <v>152</v>
          </cell>
          <cell r="M21">
            <v>156</v>
          </cell>
          <cell r="N21">
            <v>3379</v>
          </cell>
          <cell r="O21">
            <v>170</v>
          </cell>
          <cell r="P21">
            <v>173</v>
          </cell>
          <cell r="Q21">
            <v>3747</v>
          </cell>
        </row>
        <row r="22">
          <cell r="C22" t="str">
            <v>AS004-070-SG</v>
          </cell>
          <cell r="D22" t="str">
            <v>Stole</v>
          </cell>
          <cell r="E22" t="str">
            <v>風采條紋圍巾</v>
          </cell>
          <cell r="F22" t="str">
            <v>Red x Green</v>
          </cell>
          <cell r="G22" t="str">
            <v>紅色 x 綠色</v>
          </cell>
          <cell r="H22" t="str">
            <v>180 x 38</v>
          </cell>
          <cell r="I22">
            <v>165</v>
          </cell>
          <cell r="J22">
            <v>150</v>
          </cell>
          <cell r="K22">
            <v>151</v>
          </cell>
          <cell r="L22">
            <v>152</v>
          </cell>
          <cell r="M22">
            <v>156</v>
          </cell>
          <cell r="N22">
            <v>3379</v>
          </cell>
          <cell r="O22">
            <v>170</v>
          </cell>
          <cell r="P22">
            <v>173</v>
          </cell>
          <cell r="Q22">
            <v>3747</v>
          </cell>
        </row>
        <row r="23">
          <cell r="C23" t="str">
            <v>AS004-080-SG</v>
          </cell>
          <cell r="D23" t="str">
            <v>Stole</v>
          </cell>
          <cell r="E23" t="str">
            <v>風采條紋圍巾</v>
          </cell>
          <cell r="F23" t="str">
            <v>Black x White</v>
          </cell>
          <cell r="G23" t="str">
            <v>黑色 x 白色</v>
          </cell>
          <cell r="H23" t="str">
            <v>180 x 38cm</v>
          </cell>
          <cell r="I23">
            <v>165</v>
          </cell>
          <cell r="J23">
            <v>150</v>
          </cell>
          <cell r="K23">
            <v>151</v>
          </cell>
          <cell r="L23">
            <v>152</v>
          </cell>
          <cell r="M23">
            <v>156</v>
          </cell>
          <cell r="N23">
            <v>3379</v>
          </cell>
          <cell r="O23">
            <v>170</v>
          </cell>
          <cell r="P23">
            <v>173</v>
          </cell>
          <cell r="Q23">
            <v>3747</v>
          </cell>
        </row>
        <row r="24">
          <cell r="C24" t="str">
            <v>AS004-090-SG</v>
          </cell>
          <cell r="D24" t="str">
            <v>Stole</v>
          </cell>
          <cell r="E24" t="str">
            <v>風采條紋圍巾</v>
          </cell>
          <cell r="F24" t="str">
            <v>Pale Yellow x White</v>
          </cell>
          <cell r="G24" t="str">
            <v>鵝黃 x 白色</v>
          </cell>
          <cell r="H24" t="str">
            <v>180 x 38cm</v>
          </cell>
          <cell r="I24">
            <v>165</v>
          </cell>
          <cell r="J24">
            <v>150</v>
          </cell>
          <cell r="K24">
            <v>151</v>
          </cell>
          <cell r="L24">
            <v>152</v>
          </cell>
          <cell r="M24">
            <v>156</v>
          </cell>
          <cell r="N24">
            <v>3379</v>
          </cell>
          <cell r="O24">
            <v>170</v>
          </cell>
          <cell r="P24">
            <v>173</v>
          </cell>
          <cell r="Q24">
            <v>3747</v>
          </cell>
        </row>
        <row r="25">
          <cell r="C25" t="str">
            <v>AS004-220-SG</v>
          </cell>
          <cell r="D25" t="str">
            <v>Stole</v>
          </cell>
          <cell r="E25" t="str">
            <v>風采條紋圍巾</v>
          </cell>
          <cell r="F25" t="str">
            <v>Dark Green x White</v>
          </cell>
          <cell r="G25" t="str">
            <v>深綠 x 白色</v>
          </cell>
          <cell r="H25" t="str">
            <v>180 x 38cm</v>
          </cell>
          <cell r="I25">
            <v>165</v>
          </cell>
          <cell r="J25">
            <v>150</v>
          </cell>
          <cell r="K25">
            <v>151</v>
          </cell>
          <cell r="L25">
            <v>152</v>
          </cell>
          <cell r="M25">
            <v>156</v>
          </cell>
          <cell r="N25">
            <v>3379</v>
          </cell>
          <cell r="O25">
            <v>170</v>
          </cell>
          <cell r="P25">
            <v>173</v>
          </cell>
          <cell r="Q25">
            <v>3747</v>
          </cell>
        </row>
        <row r="26">
          <cell r="C26" t="str">
            <v>AS004-230-SG</v>
          </cell>
          <cell r="D26" t="str">
            <v>Stole</v>
          </cell>
          <cell r="E26" t="str">
            <v>風采條紋圍巾</v>
          </cell>
          <cell r="F26" t="str">
            <v>Royal Blue x White</v>
          </cell>
          <cell r="G26" t="str">
            <v>寶藍 x 白色</v>
          </cell>
          <cell r="H26" t="str">
            <v>180 x 38cm</v>
          </cell>
          <cell r="I26">
            <v>165</v>
          </cell>
          <cell r="J26">
            <v>150</v>
          </cell>
          <cell r="K26">
            <v>151</v>
          </cell>
          <cell r="L26">
            <v>152</v>
          </cell>
          <cell r="M26">
            <v>156</v>
          </cell>
          <cell r="N26">
            <v>3379</v>
          </cell>
          <cell r="O26">
            <v>170</v>
          </cell>
          <cell r="P26">
            <v>173</v>
          </cell>
          <cell r="Q26">
            <v>3747</v>
          </cell>
        </row>
        <row r="27">
          <cell r="C27" t="str">
            <v>AS004-250-SG</v>
          </cell>
          <cell r="D27" t="str">
            <v>Stole</v>
          </cell>
          <cell r="E27" t="str">
            <v>風采條紋圍巾</v>
          </cell>
          <cell r="F27" t="str">
            <v>Red x White</v>
          </cell>
          <cell r="G27" t="str">
            <v>亮紅 x 白色</v>
          </cell>
          <cell r="H27" t="str">
            <v>180 x 38cm</v>
          </cell>
          <cell r="I27">
            <v>165</v>
          </cell>
          <cell r="J27">
            <v>150</v>
          </cell>
          <cell r="K27">
            <v>151</v>
          </cell>
          <cell r="L27">
            <v>152</v>
          </cell>
          <cell r="M27">
            <v>156</v>
          </cell>
          <cell r="N27">
            <v>3379</v>
          </cell>
          <cell r="O27">
            <v>170</v>
          </cell>
          <cell r="P27">
            <v>173</v>
          </cell>
          <cell r="Q27">
            <v>3747</v>
          </cell>
        </row>
        <row r="28">
          <cell r="C28" t="str">
            <v>AS004-300-SG</v>
          </cell>
          <cell r="D28" t="str">
            <v>Stole</v>
          </cell>
          <cell r="E28" t="str">
            <v>風采圍巾</v>
          </cell>
          <cell r="F28" t="str">
            <v>Maple Red x White</v>
          </cell>
          <cell r="G28" t="str">
            <v>楓葉紅 x 白色</v>
          </cell>
          <cell r="H28" t="str">
            <v>180 x 38cm</v>
          </cell>
          <cell r="I28">
            <v>165</v>
          </cell>
          <cell r="J28">
            <v>150</v>
          </cell>
          <cell r="K28">
            <v>151</v>
          </cell>
          <cell r="L28">
            <v>152</v>
          </cell>
          <cell r="M28">
            <v>156</v>
          </cell>
          <cell r="N28">
            <v>3379</v>
          </cell>
          <cell r="O28">
            <v>170</v>
          </cell>
          <cell r="P28">
            <v>173</v>
          </cell>
          <cell r="Q28">
            <v>3747</v>
          </cell>
        </row>
        <row r="29">
          <cell r="C29" t="str">
            <v>AS004-350-SG</v>
          </cell>
          <cell r="D29" t="str">
            <v>Stole</v>
          </cell>
          <cell r="E29" t="str">
            <v>風采圍巾</v>
          </cell>
          <cell r="F29" t="str">
            <v>Mint Green x White</v>
          </cell>
          <cell r="G29" t="str">
            <v>薄荷綠 x 白色</v>
          </cell>
          <cell r="H29" t="str">
            <v>180 x 38cm</v>
          </cell>
          <cell r="I29">
            <v>165</v>
          </cell>
          <cell r="J29">
            <v>150</v>
          </cell>
          <cell r="K29">
            <v>151</v>
          </cell>
          <cell r="L29">
            <v>152</v>
          </cell>
          <cell r="M29">
            <v>156</v>
          </cell>
          <cell r="N29">
            <v>3379</v>
          </cell>
          <cell r="O29">
            <v>170</v>
          </cell>
          <cell r="P29">
            <v>173</v>
          </cell>
          <cell r="Q29">
            <v>3747</v>
          </cell>
        </row>
        <row r="30">
          <cell r="C30" t="str">
            <v>AS004-310-SG</v>
          </cell>
          <cell r="D30" t="str">
            <v>Stole</v>
          </cell>
          <cell r="E30" t="str">
            <v>風采條紋圍巾</v>
          </cell>
          <cell r="F30" t="str">
            <v>Turquoise x White</v>
          </cell>
          <cell r="G30" t="str">
            <v>湖水綠 x 白色</v>
          </cell>
          <cell r="H30" t="str">
            <v>180 x 38</v>
          </cell>
          <cell r="I30">
            <v>165</v>
          </cell>
          <cell r="J30">
            <v>150</v>
          </cell>
          <cell r="K30">
            <v>151</v>
          </cell>
          <cell r="L30">
            <v>152</v>
          </cell>
          <cell r="M30">
            <v>156</v>
          </cell>
          <cell r="N30">
            <v>3379</v>
          </cell>
          <cell r="O30">
            <v>170</v>
          </cell>
          <cell r="P30">
            <v>173</v>
          </cell>
          <cell r="Q30">
            <v>3747</v>
          </cell>
        </row>
        <row r="31">
          <cell r="C31" t="str">
            <v>AS004-330-SG</v>
          </cell>
          <cell r="D31" t="str">
            <v>Stole</v>
          </cell>
          <cell r="E31" t="str">
            <v>風采條紋圍巾</v>
          </cell>
          <cell r="F31" t="str">
            <v>Ash Blue x White</v>
          </cell>
          <cell r="G31" t="str">
            <v>藍灰 x 白色</v>
          </cell>
          <cell r="H31" t="str">
            <v>180 x 38</v>
          </cell>
          <cell r="I31">
            <v>165</v>
          </cell>
          <cell r="J31">
            <v>150</v>
          </cell>
          <cell r="K31">
            <v>151</v>
          </cell>
          <cell r="L31">
            <v>152</v>
          </cell>
          <cell r="M31">
            <v>156</v>
          </cell>
          <cell r="N31">
            <v>3379</v>
          </cell>
          <cell r="O31">
            <v>170</v>
          </cell>
          <cell r="P31">
            <v>173</v>
          </cell>
          <cell r="Q31">
            <v>3747</v>
          </cell>
        </row>
        <row r="32">
          <cell r="C32" t="str">
            <v>AS005-030-SG</v>
          </cell>
          <cell r="D32" t="str">
            <v>Shawl</v>
          </cell>
          <cell r="E32" t="str">
            <v>風尚披肩</v>
          </cell>
          <cell r="F32" t="str">
            <v>Gray</v>
          </cell>
          <cell r="G32" t="str">
            <v>灰色</v>
          </cell>
          <cell r="H32" t="str">
            <v>185 x 73</v>
          </cell>
          <cell r="I32">
            <v>310</v>
          </cell>
          <cell r="J32">
            <v>280</v>
          </cell>
          <cell r="K32">
            <v>283</v>
          </cell>
          <cell r="L32">
            <v>286</v>
          </cell>
          <cell r="M32">
            <v>291</v>
          </cell>
          <cell r="N32">
            <v>6303</v>
          </cell>
          <cell r="O32">
            <v>286</v>
          </cell>
          <cell r="P32">
            <v>292</v>
          </cell>
          <cell r="Q32">
            <v>6325</v>
          </cell>
        </row>
        <row r="33">
          <cell r="C33" t="str">
            <v>AS005-080-SG</v>
          </cell>
          <cell r="D33" t="str">
            <v>Shawl</v>
          </cell>
          <cell r="E33" t="str">
            <v>風尚披肩</v>
          </cell>
          <cell r="F33" t="str">
            <v>Black</v>
          </cell>
          <cell r="G33" t="str">
            <v>黑色</v>
          </cell>
          <cell r="H33" t="str">
            <v>185 x 73cm</v>
          </cell>
          <cell r="I33">
            <v>310</v>
          </cell>
          <cell r="J33">
            <v>280</v>
          </cell>
          <cell r="K33">
            <v>283</v>
          </cell>
          <cell r="L33">
            <v>286</v>
          </cell>
          <cell r="M33">
            <v>291</v>
          </cell>
          <cell r="N33">
            <v>6303</v>
          </cell>
          <cell r="O33">
            <v>286</v>
          </cell>
          <cell r="P33">
            <v>292</v>
          </cell>
          <cell r="Q33">
            <v>6325</v>
          </cell>
        </row>
        <row r="34">
          <cell r="C34" t="str">
            <v>AS005-160-SG</v>
          </cell>
          <cell r="D34" t="str">
            <v>Shawl</v>
          </cell>
          <cell r="E34" t="str">
            <v>風尚披肩</v>
          </cell>
          <cell r="F34" t="str">
            <v>Lavender</v>
          </cell>
          <cell r="G34" t="str">
            <v>紫色</v>
          </cell>
          <cell r="H34" t="str">
            <v>185 x 73</v>
          </cell>
          <cell r="I34">
            <v>310</v>
          </cell>
          <cell r="J34">
            <v>280</v>
          </cell>
          <cell r="K34">
            <v>283</v>
          </cell>
          <cell r="L34">
            <v>286</v>
          </cell>
          <cell r="M34">
            <v>291</v>
          </cell>
          <cell r="N34">
            <v>6303</v>
          </cell>
          <cell r="O34">
            <v>286</v>
          </cell>
          <cell r="P34">
            <v>292</v>
          </cell>
          <cell r="Q34">
            <v>6325</v>
          </cell>
        </row>
        <row r="35">
          <cell r="C35" t="str">
            <v>AS005-210-SG</v>
          </cell>
          <cell r="D35" t="str">
            <v>Shawl</v>
          </cell>
          <cell r="E35" t="str">
            <v>風尚披肩</v>
          </cell>
          <cell r="F35" t="str">
            <v>Brown x Black</v>
          </cell>
          <cell r="G35" t="str">
            <v>棕色 x 黑色</v>
          </cell>
          <cell r="H35" t="str">
            <v>185 x 73</v>
          </cell>
          <cell r="I35">
            <v>310</v>
          </cell>
          <cell r="J35">
            <v>280</v>
          </cell>
          <cell r="K35">
            <v>283</v>
          </cell>
          <cell r="L35">
            <v>286</v>
          </cell>
          <cell r="M35">
            <v>291</v>
          </cell>
          <cell r="N35">
            <v>6303</v>
          </cell>
          <cell r="O35">
            <v>286</v>
          </cell>
          <cell r="P35">
            <v>292</v>
          </cell>
          <cell r="Q35">
            <v>6325</v>
          </cell>
        </row>
        <row r="36">
          <cell r="C36" t="str">
            <v>AS005-230-SG</v>
          </cell>
          <cell r="D36" t="str">
            <v>Shawl</v>
          </cell>
          <cell r="E36" t="str">
            <v>風尚披肩</v>
          </cell>
          <cell r="F36" t="str">
            <v>Royal Blue</v>
          </cell>
          <cell r="G36" t="str">
            <v>寶藍</v>
          </cell>
          <cell r="H36" t="str">
            <v>185 x 73</v>
          </cell>
          <cell r="I36">
            <v>310</v>
          </cell>
          <cell r="J36">
            <v>280</v>
          </cell>
          <cell r="K36">
            <v>283</v>
          </cell>
          <cell r="L36">
            <v>286</v>
          </cell>
          <cell r="M36">
            <v>291</v>
          </cell>
          <cell r="N36">
            <v>6303</v>
          </cell>
          <cell r="O36">
            <v>286</v>
          </cell>
          <cell r="P36">
            <v>292</v>
          </cell>
          <cell r="Q36">
            <v>6325</v>
          </cell>
        </row>
        <row r="37">
          <cell r="C37" t="str">
            <v>AS005-250-SG</v>
          </cell>
          <cell r="D37" t="str">
            <v>Shawl</v>
          </cell>
          <cell r="E37" t="str">
            <v>風尚披肩</v>
          </cell>
          <cell r="F37" t="str">
            <v>Red</v>
          </cell>
          <cell r="G37" t="str">
            <v>紅色</v>
          </cell>
          <cell r="H37" t="str">
            <v>185 x 73cm</v>
          </cell>
          <cell r="I37">
            <v>310</v>
          </cell>
          <cell r="J37">
            <v>280</v>
          </cell>
          <cell r="K37">
            <v>283</v>
          </cell>
          <cell r="L37">
            <v>286</v>
          </cell>
          <cell r="M37">
            <v>291</v>
          </cell>
          <cell r="N37">
            <v>6303</v>
          </cell>
          <cell r="O37">
            <v>286</v>
          </cell>
          <cell r="P37">
            <v>292</v>
          </cell>
          <cell r="Q37">
            <v>6325</v>
          </cell>
        </row>
        <row r="38">
          <cell r="C38" t="str">
            <v>AS005-320-SG</v>
          </cell>
          <cell r="D38" t="str">
            <v>Shawl</v>
          </cell>
          <cell r="E38" t="str">
            <v>風尚披肩</v>
          </cell>
          <cell r="F38" t="str">
            <v>Black x Purple</v>
          </cell>
          <cell r="G38" t="str">
            <v>黑 x 紫</v>
          </cell>
          <cell r="H38" t="str">
            <v>185 x 73</v>
          </cell>
          <cell r="I38">
            <v>310</v>
          </cell>
          <cell r="J38">
            <v>280</v>
          </cell>
          <cell r="K38">
            <v>283</v>
          </cell>
          <cell r="L38">
            <v>286</v>
          </cell>
          <cell r="M38">
            <v>291</v>
          </cell>
          <cell r="N38">
            <v>6303</v>
          </cell>
          <cell r="O38">
            <v>286</v>
          </cell>
          <cell r="P38">
            <v>292</v>
          </cell>
          <cell r="Q38">
            <v>6325</v>
          </cell>
        </row>
        <row r="39">
          <cell r="C39" t="str">
            <v>AS006-010-SG</v>
          </cell>
          <cell r="D39" t="str">
            <v>Wrist Band</v>
          </cell>
          <cell r="E39" t="str">
            <v>妮美龍護腕</v>
          </cell>
          <cell r="F39" t="str">
            <v>Navy Blue</v>
          </cell>
          <cell r="G39" t="str">
            <v>藍色</v>
          </cell>
          <cell r="H39" t="str">
            <v>M</v>
          </cell>
          <cell r="I39">
            <v>60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-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</row>
        <row r="40">
          <cell r="C40" t="str">
            <v>AS006-030-SG</v>
          </cell>
          <cell r="D40" t="str">
            <v>Wrist Band</v>
          </cell>
          <cell r="E40" t="str">
            <v>妮美龍護腕</v>
          </cell>
          <cell r="F40" t="str">
            <v>Gray</v>
          </cell>
          <cell r="G40" t="str">
            <v>灰色</v>
          </cell>
          <cell r="H40" t="str">
            <v>M</v>
          </cell>
          <cell r="I40">
            <v>60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</row>
        <row r="41">
          <cell r="C41" t="str">
            <v>AS006-040-SG</v>
          </cell>
          <cell r="D41" t="str">
            <v>Wrist Band</v>
          </cell>
          <cell r="E41" t="str">
            <v>妮美龍護腕</v>
          </cell>
          <cell r="F41" t="str">
            <v>Purple</v>
          </cell>
          <cell r="G41" t="str">
            <v>紫色</v>
          </cell>
          <cell r="H41" t="str">
            <v>M</v>
          </cell>
          <cell r="I41">
            <v>60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</row>
        <row r="42">
          <cell r="C42" t="str">
            <v>AS006-050-SG</v>
          </cell>
          <cell r="D42" t="str">
            <v>Wrist Band</v>
          </cell>
          <cell r="E42" t="str">
            <v>妮美龍護腕</v>
          </cell>
          <cell r="F42" t="str">
            <v>Pink</v>
          </cell>
          <cell r="G42" t="str">
            <v>粉色</v>
          </cell>
          <cell r="H42" t="str">
            <v>M</v>
          </cell>
          <cell r="I42">
            <v>60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</row>
        <row r="43">
          <cell r="C43" t="str">
            <v>AS006-080-SG</v>
          </cell>
          <cell r="D43" t="str">
            <v>Wrist Band</v>
          </cell>
          <cell r="E43" t="str">
            <v>妮美龍護腕</v>
          </cell>
          <cell r="F43" t="str">
            <v>Black</v>
          </cell>
          <cell r="G43" t="str">
            <v>黑色</v>
          </cell>
          <cell r="H43" t="str">
            <v>M</v>
          </cell>
          <cell r="I43">
            <v>60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</row>
        <row r="44">
          <cell r="C44" t="str">
            <v>AS007-010-SG</v>
          </cell>
          <cell r="D44" t="str">
            <v>Shawl</v>
          </cell>
          <cell r="E44" t="str">
            <v>時尚百搭披肩</v>
          </cell>
          <cell r="F44" t="str">
            <v>Sky Blue</v>
          </cell>
          <cell r="G44" t="str">
            <v>藍色</v>
          </cell>
          <cell r="H44" t="str">
            <v>160 x 59</v>
          </cell>
          <cell r="I44">
            <v>690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</row>
        <row r="45">
          <cell r="C45" t="str">
            <v>AS007-030-SG</v>
          </cell>
          <cell r="D45" t="str">
            <v>Shawl</v>
          </cell>
          <cell r="E45" t="str">
            <v>時尚百搭披肩</v>
          </cell>
          <cell r="F45" t="str">
            <v>Gray</v>
          </cell>
          <cell r="G45" t="str">
            <v>深灰</v>
          </cell>
          <cell r="H45" t="str">
            <v>160 x 59</v>
          </cell>
          <cell r="I45">
            <v>690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</row>
        <row r="46">
          <cell r="C46" t="str">
            <v>AS007-050-SG</v>
          </cell>
          <cell r="D46" t="str">
            <v>Shawl</v>
          </cell>
          <cell r="E46" t="str">
            <v>時尚百搭披肩</v>
          </cell>
          <cell r="F46" t="str">
            <v>Pink</v>
          </cell>
          <cell r="G46" t="str">
            <v>桃紅</v>
          </cell>
          <cell r="H46" t="str">
            <v>160 x 59</v>
          </cell>
          <cell r="I46">
            <v>690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</row>
        <row r="47">
          <cell r="C47" t="str">
            <v>AS007-160-SG</v>
          </cell>
          <cell r="D47" t="str">
            <v>Shawl</v>
          </cell>
          <cell r="E47" t="str">
            <v>時尚百搭披肩</v>
          </cell>
          <cell r="F47" t="str">
            <v>Purple</v>
          </cell>
          <cell r="G47" t="str">
            <v>紫色</v>
          </cell>
          <cell r="H47" t="str">
            <v>160 x 59</v>
          </cell>
          <cell r="I47">
            <v>690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</row>
        <row r="48">
          <cell r="C48" t="str">
            <v>AS008-030-SG</v>
          </cell>
          <cell r="D48" t="str">
            <v>Classic Check Shawl</v>
          </cell>
          <cell r="E48" t="str">
            <v>經典格紋披肩</v>
          </cell>
          <cell r="F48" t="str">
            <v>Gray x Pink</v>
          </cell>
          <cell r="G48" t="str">
            <v>灰色 x 粉紅</v>
          </cell>
          <cell r="H48" t="str">
            <v>59 x 160</v>
          </cell>
          <cell r="I48">
            <v>460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</row>
        <row r="49">
          <cell r="C49" t="str">
            <v>AS008-080-SG</v>
          </cell>
          <cell r="D49" t="str">
            <v>Classic Check Shawl</v>
          </cell>
          <cell r="E49" t="str">
            <v>經典格紋披肩</v>
          </cell>
          <cell r="F49" t="str">
            <v>Black x Gray</v>
          </cell>
          <cell r="G49" t="str">
            <v>黑色 x 淺灰</v>
          </cell>
          <cell r="H49" t="str">
            <v>59 x 160</v>
          </cell>
          <cell r="I49">
            <v>460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-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</row>
        <row r="50">
          <cell r="C50" t="str">
            <v>AS008-110-SG</v>
          </cell>
          <cell r="D50" t="str">
            <v>Classic Check Shawl</v>
          </cell>
          <cell r="E50" t="str">
            <v>經典格紋披肩</v>
          </cell>
          <cell r="F50" t="str">
            <v>Brown x Beige</v>
          </cell>
          <cell r="G50" t="str">
            <v>咖啡 x 淺褐</v>
          </cell>
          <cell r="H50" t="str">
            <v>59 x 160</v>
          </cell>
          <cell r="I50">
            <v>460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</row>
        <row r="51">
          <cell r="C51" t="str">
            <v>AS009-010-SG</v>
          </cell>
          <cell r="D51" t="str">
            <v>Knitted Beanie</v>
          </cell>
          <cell r="E51" t="str">
            <v>潮流針織帽</v>
          </cell>
          <cell r="F51" t="str">
            <v>Navy Blue</v>
          </cell>
          <cell r="G51" t="str">
            <v>深藍</v>
          </cell>
          <cell r="H51" t="str">
            <v>Free Size</v>
          </cell>
          <cell r="I51">
            <v>125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-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</row>
        <row r="52">
          <cell r="C52" t="str">
            <v>AS009-040-SG</v>
          </cell>
          <cell r="D52" t="str">
            <v>Knitted Beanie</v>
          </cell>
          <cell r="E52" t="str">
            <v>潮流針織帽</v>
          </cell>
          <cell r="F52" t="str">
            <v>Purple</v>
          </cell>
          <cell r="G52" t="str">
            <v>紫色</v>
          </cell>
          <cell r="H52" t="str">
            <v>Free Size</v>
          </cell>
          <cell r="I52">
            <v>125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-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</row>
        <row r="53">
          <cell r="C53" t="str">
            <v>AS009-060-SG</v>
          </cell>
          <cell r="D53" t="str">
            <v>Knitted Beanie</v>
          </cell>
          <cell r="E53" t="str">
            <v>潮流針織帽</v>
          </cell>
          <cell r="F53" t="str">
            <v>Wine red</v>
          </cell>
          <cell r="G53" t="str">
            <v>酒紅</v>
          </cell>
          <cell r="H53" t="str">
            <v>Free Size</v>
          </cell>
          <cell r="I53">
            <v>125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-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</row>
        <row r="54">
          <cell r="C54" t="str">
            <v>AS009-080-SG</v>
          </cell>
          <cell r="D54" t="str">
            <v>Knitted Beanie</v>
          </cell>
          <cell r="E54" t="str">
            <v>潮流針織帽</v>
          </cell>
          <cell r="F54" t="str">
            <v>Black</v>
          </cell>
          <cell r="G54" t="str">
            <v>黑色</v>
          </cell>
          <cell r="H54" t="str">
            <v>Free Size</v>
          </cell>
          <cell r="I54">
            <v>125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</row>
        <row r="55">
          <cell r="C55" t="str">
            <v>AS010-040-SG</v>
          </cell>
          <cell r="D55" t="str">
            <v>Ruffled Neck Warmer</v>
          </cell>
          <cell r="E55" t="str">
            <v>花樣頸套</v>
          </cell>
          <cell r="F55" t="str">
            <v>Purple</v>
          </cell>
          <cell r="G55" t="str">
            <v>紫色</v>
          </cell>
          <cell r="H55" t="str">
            <v>35 x 19</v>
          </cell>
          <cell r="I55">
            <v>65</v>
          </cell>
          <cell r="J55">
            <v>60</v>
          </cell>
          <cell r="K55">
            <v>61</v>
          </cell>
          <cell r="L55">
            <v>61</v>
          </cell>
          <cell r="M55">
            <v>62</v>
          </cell>
          <cell r="N55">
            <v>1343</v>
          </cell>
          <cell r="O55">
            <v>65</v>
          </cell>
          <cell r="P55">
            <v>66</v>
          </cell>
          <cell r="Q55">
            <v>1430</v>
          </cell>
        </row>
        <row r="56">
          <cell r="C56" t="str">
            <v>AS010-060-SG</v>
          </cell>
          <cell r="D56" t="str">
            <v>Ruffled Neck Warmer</v>
          </cell>
          <cell r="E56" t="str">
            <v>花漾頸套</v>
          </cell>
          <cell r="F56" t="str">
            <v>Wine Red</v>
          </cell>
          <cell r="G56" t="str">
            <v>酒紅</v>
          </cell>
          <cell r="H56" t="str">
            <v>35 x 19cm</v>
          </cell>
          <cell r="I56">
            <v>65</v>
          </cell>
          <cell r="J56">
            <v>60</v>
          </cell>
          <cell r="K56">
            <v>61</v>
          </cell>
          <cell r="L56">
            <v>61</v>
          </cell>
          <cell r="M56">
            <v>62</v>
          </cell>
          <cell r="N56">
            <v>1343</v>
          </cell>
          <cell r="O56">
            <v>65</v>
          </cell>
          <cell r="P56">
            <v>66</v>
          </cell>
          <cell r="Q56">
            <v>1430</v>
          </cell>
        </row>
        <row r="57">
          <cell r="C57" t="str">
            <v>AS010-080-SG</v>
          </cell>
          <cell r="D57" t="str">
            <v>Ruffled Neck Warmer</v>
          </cell>
          <cell r="E57" t="str">
            <v>花漾頸套</v>
          </cell>
          <cell r="F57" t="str">
            <v>Black</v>
          </cell>
          <cell r="G57" t="str">
            <v>黑色</v>
          </cell>
          <cell r="H57" t="str">
            <v>35 x 19cm</v>
          </cell>
          <cell r="I57">
            <v>65</v>
          </cell>
          <cell r="J57">
            <v>60</v>
          </cell>
          <cell r="K57">
            <v>61</v>
          </cell>
          <cell r="L57">
            <v>61</v>
          </cell>
          <cell r="M57">
            <v>62</v>
          </cell>
          <cell r="N57">
            <v>1343</v>
          </cell>
          <cell r="O57">
            <v>65</v>
          </cell>
          <cell r="P57">
            <v>66</v>
          </cell>
          <cell r="Q57">
            <v>1430</v>
          </cell>
        </row>
        <row r="58">
          <cell r="C58" t="str">
            <v>AS011-080-SG</v>
          </cell>
          <cell r="D58" t="str">
            <v>Plain Neck Warmer</v>
          </cell>
          <cell r="E58" t="str">
            <v>簡約頸套</v>
          </cell>
          <cell r="F58" t="str">
            <v>Black</v>
          </cell>
          <cell r="G58" t="str">
            <v>黑色</v>
          </cell>
          <cell r="H58" t="str">
            <v>30 x 19cm</v>
          </cell>
          <cell r="I58">
            <v>60</v>
          </cell>
          <cell r="J58">
            <v>55</v>
          </cell>
          <cell r="K58">
            <v>56</v>
          </cell>
          <cell r="L58">
            <v>56</v>
          </cell>
          <cell r="M58">
            <v>57</v>
          </cell>
          <cell r="N58">
            <v>1235</v>
          </cell>
          <cell r="O58">
            <v>60</v>
          </cell>
          <cell r="P58">
            <v>61</v>
          </cell>
          <cell r="Q58">
            <v>1321</v>
          </cell>
        </row>
        <row r="59">
          <cell r="C59" t="str">
            <v>AS012-010-SG</v>
          </cell>
          <cell r="D59" t="str">
            <v>NEORON® Body Wrap</v>
          </cell>
          <cell r="E59" t="str">
            <v>輕盈護身</v>
          </cell>
          <cell r="F59" t="str">
            <v>Cornflower Blue</v>
          </cell>
          <cell r="G59" t="str">
            <v>矢車菊藍</v>
          </cell>
          <cell r="H59" t="str">
            <v>70 x 27cm</v>
          </cell>
          <cell r="I59">
            <v>105</v>
          </cell>
          <cell r="J59">
            <v>95</v>
          </cell>
          <cell r="K59">
            <v>96</v>
          </cell>
          <cell r="L59">
            <v>97</v>
          </cell>
          <cell r="M59">
            <v>99</v>
          </cell>
          <cell r="N59">
            <v>2144</v>
          </cell>
          <cell r="O59">
            <v>97</v>
          </cell>
          <cell r="P59">
            <v>99</v>
          </cell>
          <cell r="Q59">
            <v>2144</v>
          </cell>
        </row>
        <row r="60">
          <cell r="C60" t="str">
            <v>AS012-020-SG</v>
          </cell>
          <cell r="D60" t="str">
            <v>NEORON® Body Wrap</v>
          </cell>
          <cell r="E60" t="str">
            <v>輕盈護身</v>
          </cell>
          <cell r="F60" t="str">
            <v>White</v>
          </cell>
          <cell r="G60" t="str">
            <v>白色</v>
          </cell>
          <cell r="H60" t="str">
            <v>70 x 27cm</v>
          </cell>
          <cell r="I60">
            <v>105</v>
          </cell>
          <cell r="J60">
            <v>95</v>
          </cell>
          <cell r="K60">
            <v>96</v>
          </cell>
          <cell r="L60">
            <v>97</v>
          </cell>
          <cell r="M60">
            <v>99</v>
          </cell>
          <cell r="N60">
            <v>2144</v>
          </cell>
          <cell r="O60">
            <v>97</v>
          </cell>
          <cell r="P60">
            <v>99</v>
          </cell>
          <cell r="Q60">
            <v>2144</v>
          </cell>
        </row>
        <row r="61">
          <cell r="C61" t="str">
            <v>AS012-050-SG</v>
          </cell>
          <cell r="D61" t="str">
            <v>NEORON® Body Wrap</v>
          </cell>
          <cell r="E61" t="str">
            <v>輕盈護身</v>
          </cell>
          <cell r="F61" t="str">
            <v>Pink</v>
          </cell>
          <cell r="G61" t="str">
            <v>粉紅</v>
          </cell>
          <cell r="H61" t="str">
            <v>70 x 27cm</v>
          </cell>
          <cell r="I61">
            <v>105</v>
          </cell>
          <cell r="J61">
            <v>95</v>
          </cell>
          <cell r="K61">
            <v>96</v>
          </cell>
          <cell r="L61">
            <v>97</v>
          </cell>
          <cell r="M61">
            <v>99</v>
          </cell>
          <cell r="N61">
            <v>2144</v>
          </cell>
          <cell r="O61">
            <v>97</v>
          </cell>
          <cell r="P61">
            <v>99</v>
          </cell>
          <cell r="Q61">
            <v>2144</v>
          </cell>
        </row>
        <row r="62">
          <cell r="C62" t="str">
            <v>AS012-090-SG</v>
          </cell>
          <cell r="D62" t="str">
            <v>NEORON® Body Wrap</v>
          </cell>
          <cell r="E62" t="str">
            <v>輕盈護身</v>
          </cell>
          <cell r="F62" t="str">
            <v>Lemon Yellow</v>
          </cell>
          <cell r="G62" t="str">
            <v>檸檬黃</v>
          </cell>
          <cell r="H62" t="str">
            <v>70 x 27</v>
          </cell>
          <cell r="I62">
            <v>105</v>
          </cell>
          <cell r="J62">
            <v>95</v>
          </cell>
          <cell r="K62">
            <v>96</v>
          </cell>
          <cell r="L62">
            <v>97</v>
          </cell>
          <cell r="M62">
            <v>99</v>
          </cell>
          <cell r="N62">
            <v>2144</v>
          </cell>
          <cell r="O62">
            <v>97</v>
          </cell>
          <cell r="P62">
            <v>99</v>
          </cell>
          <cell r="Q62">
            <v>2144</v>
          </cell>
        </row>
        <row r="63">
          <cell r="C63" t="str">
            <v>AS012-160-SG</v>
          </cell>
          <cell r="D63" t="str">
            <v>NEORON® Body Wrap</v>
          </cell>
          <cell r="E63" t="str">
            <v>輕盈護身</v>
          </cell>
          <cell r="F63" t="str">
            <v>Lavendar</v>
          </cell>
          <cell r="G63" t="str">
            <v>熏衣紫</v>
          </cell>
          <cell r="H63" t="str">
            <v>70 x 27</v>
          </cell>
          <cell r="I63">
            <v>105</v>
          </cell>
          <cell r="J63">
            <v>95</v>
          </cell>
          <cell r="K63">
            <v>96</v>
          </cell>
          <cell r="L63">
            <v>97</v>
          </cell>
          <cell r="M63">
            <v>99</v>
          </cell>
          <cell r="N63">
            <v>2144</v>
          </cell>
          <cell r="O63">
            <v>97</v>
          </cell>
          <cell r="P63">
            <v>99</v>
          </cell>
          <cell r="Q63">
            <v>2144</v>
          </cell>
        </row>
        <row r="64">
          <cell r="C64" t="str">
            <v>AS012-170-SG</v>
          </cell>
          <cell r="D64" t="str">
            <v>NEORON® Body Wrap</v>
          </cell>
          <cell r="E64" t="str">
            <v>輕盈護身</v>
          </cell>
          <cell r="F64" t="str">
            <v>Light Blue</v>
          </cell>
          <cell r="G64" t="str">
            <v>水藍</v>
          </cell>
          <cell r="H64" t="str">
            <v>70 x 27</v>
          </cell>
          <cell r="I64">
            <v>105</v>
          </cell>
          <cell r="J64">
            <v>95</v>
          </cell>
          <cell r="K64">
            <v>96</v>
          </cell>
          <cell r="L64">
            <v>97</v>
          </cell>
          <cell r="M64">
            <v>99</v>
          </cell>
          <cell r="N64">
            <v>2144</v>
          </cell>
          <cell r="O64">
            <v>97</v>
          </cell>
          <cell r="P64">
            <v>99</v>
          </cell>
          <cell r="Q64">
            <v>2144</v>
          </cell>
        </row>
        <row r="65">
          <cell r="C65" t="str">
            <v>AS012-230-SG</v>
          </cell>
          <cell r="D65" t="str">
            <v>NEORON® Body Wrap</v>
          </cell>
          <cell r="E65" t="str">
            <v>輕盈護身</v>
          </cell>
          <cell r="F65" t="str">
            <v>Royal Blue</v>
          </cell>
          <cell r="G65" t="str">
            <v>寶藍</v>
          </cell>
          <cell r="H65" t="str">
            <v>70 x 27cm</v>
          </cell>
          <cell r="I65">
            <v>105</v>
          </cell>
          <cell r="J65">
            <v>95</v>
          </cell>
          <cell r="K65">
            <v>96</v>
          </cell>
          <cell r="L65">
            <v>97</v>
          </cell>
          <cell r="M65">
            <v>99</v>
          </cell>
          <cell r="N65">
            <v>2144</v>
          </cell>
          <cell r="O65">
            <v>97</v>
          </cell>
          <cell r="P65">
            <v>99</v>
          </cell>
          <cell r="Q65">
            <v>2144</v>
          </cell>
        </row>
        <row r="66">
          <cell r="C66" t="str">
            <v>AS012-250-SG</v>
          </cell>
          <cell r="D66" t="str">
            <v>NEORON® Body Wrap</v>
          </cell>
          <cell r="E66" t="str">
            <v>輕盈護身</v>
          </cell>
          <cell r="F66" t="str">
            <v>Red</v>
          </cell>
          <cell r="G66" t="str">
            <v>亮紅</v>
          </cell>
          <cell r="H66" t="str">
            <v>70 x 27</v>
          </cell>
          <cell r="I66">
            <v>105</v>
          </cell>
          <cell r="J66">
            <v>95</v>
          </cell>
          <cell r="K66">
            <v>96</v>
          </cell>
          <cell r="L66">
            <v>97</v>
          </cell>
          <cell r="M66">
            <v>99</v>
          </cell>
          <cell r="N66">
            <v>2144</v>
          </cell>
          <cell r="O66">
            <v>97</v>
          </cell>
          <cell r="P66">
            <v>99</v>
          </cell>
          <cell r="Q66">
            <v>2144</v>
          </cell>
        </row>
        <row r="67">
          <cell r="C67" t="str">
            <v>AS012-310-SG</v>
          </cell>
          <cell r="D67" t="str">
            <v>NEORON® Body Wrap</v>
          </cell>
          <cell r="E67" t="str">
            <v>輕盈護身</v>
          </cell>
          <cell r="F67" t="str">
            <v>Mint Green</v>
          </cell>
          <cell r="G67" t="str">
            <v>薄荷綠</v>
          </cell>
          <cell r="H67" t="str">
            <v>70 x 27cm</v>
          </cell>
          <cell r="I67">
            <v>105</v>
          </cell>
          <cell r="J67">
            <v>95</v>
          </cell>
          <cell r="K67">
            <v>96</v>
          </cell>
          <cell r="L67">
            <v>97</v>
          </cell>
          <cell r="M67">
            <v>99</v>
          </cell>
          <cell r="N67">
            <v>2144</v>
          </cell>
          <cell r="O67">
            <v>97</v>
          </cell>
          <cell r="P67">
            <v>99</v>
          </cell>
          <cell r="Q67">
            <v>2144</v>
          </cell>
        </row>
        <row r="68">
          <cell r="C68" t="str">
            <v>AS013-020-SG</v>
          </cell>
          <cell r="D68" t="str">
            <v>Leopard Print Shawl</v>
          </cell>
          <cell r="E68" t="str">
            <v>豹紋披巾</v>
          </cell>
          <cell r="F68" t="str">
            <v>White x Black</v>
          </cell>
          <cell r="G68" t="str">
            <v>白色 x 黑色</v>
          </cell>
          <cell r="H68" t="str">
            <v>160 x 59</v>
          </cell>
          <cell r="I68">
            <v>480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</row>
        <row r="69">
          <cell r="C69" t="str">
            <v>AS013-110-SG</v>
          </cell>
          <cell r="D69" t="str">
            <v>Leopard Print Shawl</v>
          </cell>
          <cell r="E69" t="str">
            <v>豹紋披巾</v>
          </cell>
          <cell r="F69" t="str">
            <v>Light Brown x Brown</v>
          </cell>
          <cell r="G69" t="str">
            <v>淺咖 x 深咖</v>
          </cell>
          <cell r="H69" t="str">
            <v>160 x 59</v>
          </cell>
          <cell r="I69">
            <v>480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-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</row>
        <row r="70">
          <cell r="C70" t="str">
            <v>AS013-250-SG</v>
          </cell>
          <cell r="D70" t="str">
            <v>Leopard Print Shawl</v>
          </cell>
          <cell r="E70" t="str">
            <v>豹紋披巾</v>
          </cell>
          <cell r="F70" t="str">
            <v>Red x Black</v>
          </cell>
          <cell r="G70" t="str">
            <v>紅色 x 黑色</v>
          </cell>
          <cell r="H70" t="str">
            <v>160 x 59</v>
          </cell>
          <cell r="I70">
            <v>480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-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</row>
        <row r="71">
          <cell r="C71" t="str">
            <v>AS014-010-SG</v>
          </cell>
          <cell r="D71" t="str">
            <v>Polka Dot Shawl</v>
          </cell>
          <cell r="E71" t="str">
            <v>圓點披肩</v>
          </cell>
          <cell r="F71" t="str">
            <v>Blue</v>
          </cell>
          <cell r="G71" t="str">
            <v>藍色</v>
          </cell>
          <cell r="H71" t="str">
            <v>160 x 59</v>
          </cell>
          <cell r="I71">
            <v>480</v>
          </cell>
          <cell r="J71" t="str">
            <v>-</v>
          </cell>
          <cell r="K71" t="str">
            <v>-</v>
          </cell>
          <cell r="L71" t="str">
            <v>-</v>
          </cell>
          <cell r="M71" t="str">
            <v>-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</row>
        <row r="72">
          <cell r="C72" t="str">
            <v>AS014-030-SG</v>
          </cell>
          <cell r="D72" t="str">
            <v>Polka Dot Shawl</v>
          </cell>
          <cell r="E72" t="str">
            <v>圓點披肩</v>
          </cell>
          <cell r="F72" t="str">
            <v>Gray</v>
          </cell>
          <cell r="G72" t="str">
            <v>灰色</v>
          </cell>
          <cell r="H72" t="str">
            <v>160 x 59</v>
          </cell>
          <cell r="I72">
            <v>480</v>
          </cell>
          <cell r="J72" t="str">
            <v>-</v>
          </cell>
          <cell r="K72" t="str">
            <v>-</v>
          </cell>
          <cell r="L72" t="str">
            <v>-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</row>
        <row r="73">
          <cell r="C73" t="str">
            <v>AS014-050-SG</v>
          </cell>
          <cell r="D73" t="str">
            <v>Polka Dot Shawl</v>
          </cell>
          <cell r="E73" t="str">
            <v>圓點披肩</v>
          </cell>
          <cell r="F73" t="str">
            <v>Pink</v>
          </cell>
          <cell r="G73" t="str">
            <v>粉色</v>
          </cell>
          <cell r="H73" t="str">
            <v>160 x 59</v>
          </cell>
          <cell r="I73">
            <v>480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</row>
        <row r="74">
          <cell r="C74" t="str">
            <v>AS014-100-SG</v>
          </cell>
          <cell r="D74" t="str">
            <v>Polka Dot Shawl</v>
          </cell>
          <cell r="E74" t="str">
            <v>圓點披肩</v>
          </cell>
          <cell r="F74" t="str">
            <v>Orange</v>
          </cell>
          <cell r="G74" t="str">
            <v>橙色</v>
          </cell>
          <cell r="H74" t="str">
            <v>160 x 59</v>
          </cell>
          <cell r="I74">
            <v>480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</row>
        <row r="75">
          <cell r="C75" t="str">
            <v>AS015-030-SG</v>
          </cell>
          <cell r="D75" t="str">
            <v>Eye Mask</v>
          </cell>
          <cell r="E75" t="str">
            <v>舒眠眼罩</v>
          </cell>
          <cell r="F75" t="str">
            <v>Gray</v>
          </cell>
          <cell r="G75" t="str">
            <v>灰色</v>
          </cell>
          <cell r="H75" t="str">
            <v>18.5 x 8.5</v>
          </cell>
          <cell r="I75">
            <v>55</v>
          </cell>
          <cell r="J75" t="str">
            <v>-</v>
          </cell>
          <cell r="K75" t="str">
            <v>-</v>
          </cell>
          <cell r="L75" t="str">
            <v>-</v>
          </cell>
          <cell r="M75" t="str">
            <v>-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</row>
        <row r="76">
          <cell r="C76" t="str">
            <v>AS016-013-SG</v>
          </cell>
          <cell r="D76" t="str">
            <v>Wrist Bands</v>
          </cell>
          <cell r="E76" t="str">
            <v>妮美龍護腕 (長版)</v>
          </cell>
          <cell r="F76" t="str">
            <v>Blue</v>
          </cell>
          <cell r="G76" t="str">
            <v>藍色</v>
          </cell>
          <cell r="H76" t="str">
            <v>M</v>
          </cell>
          <cell r="I76">
            <v>65</v>
          </cell>
          <cell r="J76">
            <v>60</v>
          </cell>
          <cell r="K76">
            <v>61</v>
          </cell>
          <cell r="L76">
            <v>61</v>
          </cell>
          <cell r="M76">
            <v>62</v>
          </cell>
          <cell r="N76">
            <v>1343</v>
          </cell>
          <cell r="O76">
            <v>61</v>
          </cell>
          <cell r="P76">
            <v>62</v>
          </cell>
          <cell r="Q76">
            <v>1343</v>
          </cell>
        </row>
        <row r="77">
          <cell r="C77" t="str">
            <v>AS016-014-SG</v>
          </cell>
          <cell r="D77" t="str">
            <v>Wrist Bands</v>
          </cell>
          <cell r="E77" t="str">
            <v>妮美龍護腕 (長版)</v>
          </cell>
          <cell r="F77" t="str">
            <v>Blue</v>
          </cell>
          <cell r="G77" t="str">
            <v>藍色</v>
          </cell>
          <cell r="H77" t="str">
            <v>L</v>
          </cell>
          <cell r="I77">
            <v>70</v>
          </cell>
          <cell r="J77">
            <v>65</v>
          </cell>
          <cell r="K77">
            <v>66</v>
          </cell>
          <cell r="L77">
            <v>66</v>
          </cell>
          <cell r="M77">
            <v>67</v>
          </cell>
          <cell r="N77">
            <v>1451</v>
          </cell>
          <cell r="O77" t="str">
            <v>-</v>
          </cell>
          <cell r="P77" t="str">
            <v>-</v>
          </cell>
          <cell r="Q77" t="str">
            <v>-</v>
          </cell>
        </row>
        <row r="78">
          <cell r="C78" t="str">
            <v>AS016-033-SG</v>
          </cell>
          <cell r="D78" t="str">
            <v>Wrist Bands</v>
          </cell>
          <cell r="E78" t="str">
            <v>妮美龍護腕 (長版)</v>
          </cell>
          <cell r="F78" t="str">
            <v>Gray</v>
          </cell>
          <cell r="G78" t="str">
            <v>灰色</v>
          </cell>
          <cell r="H78" t="str">
            <v>M</v>
          </cell>
          <cell r="I78">
            <v>65</v>
          </cell>
          <cell r="J78">
            <v>60</v>
          </cell>
          <cell r="K78">
            <v>61</v>
          </cell>
          <cell r="L78">
            <v>61</v>
          </cell>
          <cell r="M78">
            <v>62</v>
          </cell>
          <cell r="N78">
            <v>1343</v>
          </cell>
          <cell r="O78">
            <v>61</v>
          </cell>
          <cell r="P78">
            <v>62</v>
          </cell>
          <cell r="Q78">
            <v>1343</v>
          </cell>
        </row>
        <row r="79">
          <cell r="C79" t="str">
            <v>AS016-034-SG</v>
          </cell>
          <cell r="D79" t="str">
            <v>Wrist Bands</v>
          </cell>
          <cell r="E79" t="str">
            <v>妮美龍護腕 (長版)</v>
          </cell>
          <cell r="F79" t="str">
            <v>Gray</v>
          </cell>
          <cell r="G79" t="str">
            <v>灰色</v>
          </cell>
          <cell r="H79" t="str">
            <v>L</v>
          </cell>
          <cell r="I79">
            <v>70</v>
          </cell>
          <cell r="J79">
            <v>65</v>
          </cell>
          <cell r="K79">
            <v>66</v>
          </cell>
          <cell r="L79">
            <v>66</v>
          </cell>
          <cell r="M79">
            <v>67</v>
          </cell>
          <cell r="N79">
            <v>1451</v>
          </cell>
          <cell r="O79" t="str">
            <v>-</v>
          </cell>
          <cell r="P79" t="str">
            <v>-</v>
          </cell>
          <cell r="Q79" t="str">
            <v>-</v>
          </cell>
        </row>
        <row r="80">
          <cell r="C80" t="str">
            <v>AS016-043-SG</v>
          </cell>
          <cell r="D80" t="str">
            <v>Wrist Bands</v>
          </cell>
          <cell r="E80" t="str">
            <v>妮美龍護腕 (長版)</v>
          </cell>
          <cell r="F80" t="str">
            <v>Purple</v>
          </cell>
          <cell r="G80" t="str">
            <v>紫色</v>
          </cell>
          <cell r="H80" t="str">
            <v>M</v>
          </cell>
          <cell r="I80">
            <v>65</v>
          </cell>
          <cell r="J80">
            <v>60</v>
          </cell>
          <cell r="K80">
            <v>61</v>
          </cell>
          <cell r="L80">
            <v>61</v>
          </cell>
          <cell r="M80">
            <v>62</v>
          </cell>
          <cell r="N80">
            <v>1343</v>
          </cell>
          <cell r="O80">
            <v>61</v>
          </cell>
          <cell r="P80">
            <v>62</v>
          </cell>
          <cell r="Q80">
            <v>1343</v>
          </cell>
        </row>
        <row r="81">
          <cell r="C81" t="str">
            <v>AS016-044-SG</v>
          </cell>
          <cell r="D81" t="str">
            <v>Wrist Bands</v>
          </cell>
          <cell r="E81" t="str">
            <v>妮美龍護腕 (長版)</v>
          </cell>
          <cell r="F81" t="str">
            <v>Purple</v>
          </cell>
          <cell r="G81" t="str">
            <v>紫色</v>
          </cell>
          <cell r="H81" t="str">
            <v>L</v>
          </cell>
          <cell r="I81">
            <v>70</v>
          </cell>
          <cell r="J81">
            <v>65</v>
          </cell>
          <cell r="K81">
            <v>66</v>
          </cell>
          <cell r="L81">
            <v>66</v>
          </cell>
          <cell r="M81">
            <v>67</v>
          </cell>
          <cell r="N81">
            <v>1451</v>
          </cell>
          <cell r="O81" t="str">
            <v>-</v>
          </cell>
          <cell r="P81" t="str">
            <v>-</v>
          </cell>
          <cell r="Q81" t="str">
            <v>-</v>
          </cell>
        </row>
        <row r="82">
          <cell r="C82" t="str">
            <v>AS016-053-SG</v>
          </cell>
          <cell r="D82" t="str">
            <v>Wrist Bands</v>
          </cell>
          <cell r="E82" t="str">
            <v>妮美龍護腕 (長版)</v>
          </cell>
          <cell r="F82" t="str">
            <v>Pink</v>
          </cell>
          <cell r="G82" t="str">
            <v>粉色</v>
          </cell>
          <cell r="H82" t="str">
            <v>M</v>
          </cell>
          <cell r="I82">
            <v>65</v>
          </cell>
          <cell r="J82">
            <v>60</v>
          </cell>
          <cell r="K82">
            <v>61</v>
          </cell>
          <cell r="L82">
            <v>61</v>
          </cell>
          <cell r="M82">
            <v>62</v>
          </cell>
          <cell r="N82">
            <v>1343</v>
          </cell>
          <cell r="O82">
            <v>61</v>
          </cell>
          <cell r="P82">
            <v>62</v>
          </cell>
          <cell r="Q82">
            <v>1343</v>
          </cell>
        </row>
        <row r="83">
          <cell r="C83" t="str">
            <v>AS016-054-SG</v>
          </cell>
          <cell r="D83" t="str">
            <v>Wrist Bands</v>
          </cell>
          <cell r="E83" t="str">
            <v>妮美龍護腕 (長版)</v>
          </cell>
          <cell r="F83" t="str">
            <v>Pink</v>
          </cell>
          <cell r="G83" t="str">
            <v>粉色</v>
          </cell>
          <cell r="H83" t="str">
            <v>L</v>
          </cell>
          <cell r="I83">
            <v>70</v>
          </cell>
          <cell r="J83">
            <v>65</v>
          </cell>
          <cell r="K83">
            <v>66</v>
          </cell>
          <cell r="L83">
            <v>66</v>
          </cell>
          <cell r="M83">
            <v>67</v>
          </cell>
          <cell r="N83">
            <v>1451</v>
          </cell>
          <cell r="O83" t="str">
            <v>-</v>
          </cell>
          <cell r="P83" t="str">
            <v>-</v>
          </cell>
          <cell r="Q83" t="str">
            <v>-</v>
          </cell>
        </row>
        <row r="84">
          <cell r="C84" t="str">
            <v>AS016-083-SG</v>
          </cell>
          <cell r="D84" t="str">
            <v>Wrist Bands</v>
          </cell>
          <cell r="E84" t="str">
            <v>妮美龍護腕 (長版)</v>
          </cell>
          <cell r="F84" t="str">
            <v>Black</v>
          </cell>
          <cell r="G84" t="str">
            <v>黑色</v>
          </cell>
          <cell r="H84" t="str">
            <v>M</v>
          </cell>
          <cell r="I84">
            <v>65</v>
          </cell>
          <cell r="J84">
            <v>60</v>
          </cell>
          <cell r="K84">
            <v>61</v>
          </cell>
          <cell r="L84">
            <v>61</v>
          </cell>
          <cell r="M84">
            <v>62</v>
          </cell>
          <cell r="N84">
            <v>1343</v>
          </cell>
          <cell r="O84">
            <v>61</v>
          </cell>
          <cell r="P84">
            <v>62</v>
          </cell>
          <cell r="Q84">
            <v>1343</v>
          </cell>
        </row>
        <row r="85">
          <cell r="C85" t="str">
            <v>AS016-084-SG</v>
          </cell>
          <cell r="D85" t="str">
            <v>Wrist Bands</v>
          </cell>
          <cell r="E85" t="str">
            <v>妮美龍護腕 (長版)</v>
          </cell>
          <cell r="F85" t="str">
            <v>Black</v>
          </cell>
          <cell r="G85" t="str">
            <v>黑色</v>
          </cell>
          <cell r="H85" t="str">
            <v>L</v>
          </cell>
          <cell r="I85">
            <v>70</v>
          </cell>
          <cell r="J85">
            <v>65</v>
          </cell>
          <cell r="K85">
            <v>66</v>
          </cell>
          <cell r="L85">
            <v>66</v>
          </cell>
          <cell r="M85">
            <v>67</v>
          </cell>
          <cell r="N85">
            <v>1451</v>
          </cell>
          <cell r="O85" t="str">
            <v>-</v>
          </cell>
          <cell r="P85" t="str">
            <v>-</v>
          </cell>
          <cell r="Q85" t="str">
            <v>-</v>
          </cell>
        </row>
        <row r="86">
          <cell r="C86" t="str">
            <v>AS017-080-SG</v>
          </cell>
          <cell r="D86" t="str">
            <v>Women's Gloves</v>
          </cell>
          <cell r="E86" t="str">
            <v>仕女手套</v>
          </cell>
          <cell r="F86" t="str">
            <v>Black</v>
          </cell>
          <cell r="G86" t="str">
            <v>黑色</v>
          </cell>
          <cell r="H86" t="str">
            <v>Free Size</v>
          </cell>
          <cell r="I86">
            <v>75</v>
          </cell>
          <cell r="J86">
            <v>65</v>
          </cell>
          <cell r="K86">
            <v>66</v>
          </cell>
          <cell r="L86">
            <v>66</v>
          </cell>
          <cell r="M86">
            <v>67</v>
          </cell>
          <cell r="N86">
            <v>1451</v>
          </cell>
          <cell r="O86">
            <v>75</v>
          </cell>
          <cell r="P86">
            <v>76</v>
          </cell>
          <cell r="Q86">
            <v>1646</v>
          </cell>
        </row>
        <row r="87">
          <cell r="C87" t="str">
            <v>AS018-080-SG</v>
          </cell>
          <cell r="D87" t="str">
            <v>Men's Gloves</v>
          </cell>
          <cell r="E87" t="str">
            <v>紳士手套</v>
          </cell>
          <cell r="F87" t="str">
            <v>Black</v>
          </cell>
          <cell r="G87" t="str">
            <v>黑色</v>
          </cell>
          <cell r="H87" t="str">
            <v>Free Size</v>
          </cell>
          <cell r="I87">
            <v>90</v>
          </cell>
          <cell r="J87">
            <v>80</v>
          </cell>
          <cell r="K87">
            <v>81</v>
          </cell>
          <cell r="L87">
            <v>82</v>
          </cell>
          <cell r="M87">
            <v>83</v>
          </cell>
          <cell r="N87">
            <v>1798</v>
          </cell>
          <cell r="O87">
            <v>95</v>
          </cell>
          <cell r="P87">
            <v>97</v>
          </cell>
          <cell r="Q87">
            <v>2101</v>
          </cell>
        </row>
        <row r="88">
          <cell r="C88" t="str">
            <v>AS020-080-SG</v>
          </cell>
          <cell r="D88" t="str">
            <v>UV Protection Arm Cover</v>
          </cell>
          <cell r="E88" t="str">
            <v>抗UV袖套</v>
          </cell>
          <cell r="F88" t="str">
            <v>Black</v>
          </cell>
          <cell r="G88" t="str">
            <v>黑色</v>
          </cell>
          <cell r="H88" t="str">
            <v>Free Size</v>
          </cell>
          <cell r="I88">
            <v>95</v>
          </cell>
          <cell r="J88">
            <v>85</v>
          </cell>
          <cell r="K88">
            <v>86</v>
          </cell>
          <cell r="L88">
            <v>87</v>
          </cell>
          <cell r="M88">
            <v>88</v>
          </cell>
          <cell r="N88">
            <v>1906</v>
          </cell>
          <cell r="O88" t="str">
            <v>-</v>
          </cell>
          <cell r="P88" t="str">
            <v>-</v>
          </cell>
          <cell r="Q88" t="str">
            <v>-</v>
          </cell>
        </row>
        <row r="89">
          <cell r="C89" t="str">
            <v>AS021-050-SG</v>
          </cell>
          <cell r="D89" t="str">
            <v>Infinity Scarf</v>
          </cell>
          <cell r="E89" t="str">
            <v>多變環狀圍巾</v>
          </cell>
          <cell r="F89" t="str">
            <v>Hard Pink</v>
          </cell>
          <cell r="G89" t="str">
            <v>胭脂紅</v>
          </cell>
          <cell r="H89" t="str">
            <v>60 x 60</v>
          </cell>
          <cell r="I89">
            <v>330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</row>
        <row r="90">
          <cell r="C90" t="str">
            <v>AS021-230-SG</v>
          </cell>
          <cell r="D90" t="str">
            <v>Infinity Scarf</v>
          </cell>
          <cell r="E90" t="str">
            <v>多變環狀圍巾</v>
          </cell>
          <cell r="F90" t="str">
            <v>Diamond Blue</v>
          </cell>
          <cell r="G90" t="str">
            <v>寶石藍</v>
          </cell>
          <cell r="H90" t="str">
            <v>60 x 60</v>
          </cell>
          <cell r="I90">
            <v>330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</row>
        <row r="91">
          <cell r="C91" t="str">
            <v>AS022-040-SG</v>
          </cell>
          <cell r="D91" t="str">
            <v>Knitted Beanie</v>
          </cell>
          <cell r="E91" t="str">
            <v>百搭針織帽</v>
          </cell>
          <cell r="F91" t="str">
            <v>Purple</v>
          </cell>
          <cell r="G91" t="str">
            <v>紫色</v>
          </cell>
          <cell r="H91" t="str">
            <v>Free Size</v>
          </cell>
          <cell r="I91">
            <v>130</v>
          </cell>
          <cell r="J91">
            <v>115</v>
          </cell>
          <cell r="K91">
            <v>116</v>
          </cell>
          <cell r="L91">
            <v>117</v>
          </cell>
          <cell r="M91">
            <v>119</v>
          </cell>
          <cell r="N91">
            <v>2578</v>
          </cell>
          <cell r="O91">
            <v>117</v>
          </cell>
          <cell r="P91">
            <v>119</v>
          </cell>
          <cell r="Q91">
            <v>2578</v>
          </cell>
        </row>
        <row r="92">
          <cell r="C92" t="str">
            <v>AS022-060-SG</v>
          </cell>
          <cell r="D92" t="str">
            <v>Knitted Beanie</v>
          </cell>
          <cell r="E92" t="str">
            <v>百搭針織帽</v>
          </cell>
          <cell r="F92" t="str">
            <v>Wine Red</v>
          </cell>
          <cell r="G92" t="str">
            <v>酒紅</v>
          </cell>
          <cell r="H92" t="str">
            <v>Free Size</v>
          </cell>
          <cell r="I92">
            <v>130</v>
          </cell>
          <cell r="J92">
            <v>115</v>
          </cell>
          <cell r="K92">
            <v>116</v>
          </cell>
          <cell r="L92">
            <v>117</v>
          </cell>
          <cell r="M92">
            <v>119</v>
          </cell>
          <cell r="N92">
            <v>2578</v>
          </cell>
          <cell r="O92">
            <v>117</v>
          </cell>
          <cell r="P92">
            <v>119</v>
          </cell>
          <cell r="Q92">
            <v>2578</v>
          </cell>
        </row>
        <row r="93">
          <cell r="C93" t="str">
            <v>AS022-080-SG</v>
          </cell>
          <cell r="D93" t="str">
            <v>Knitted Beanie</v>
          </cell>
          <cell r="E93" t="str">
            <v>百搭針織帽</v>
          </cell>
          <cell r="F93" t="str">
            <v>Black</v>
          </cell>
          <cell r="G93" t="str">
            <v>黑色</v>
          </cell>
          <cell r="H93" t="str">
            <v>Free Size</v>
          </cell>
          <cell r="I93">
            <v>130</v>
          </cell>
          <cell r="J93">
            <v>115</v>
          </cell>
          <cell r="K93">
            <v>116</v>
          </cell>
          <cell r="L93">
            <v>117</v>
          </cell>
          <cell r="M93">
            <v>119</v>
          </cell>
          <cell r="N93">
            <v>2578</v>
          </cell>
          <cell r="O93">
            <v>117</v>
          </cell>
          <cell r="P93">
            <v>119</v>
          </cell>
          <cell r="Q93">
            <v>2578</v>
          </cell>
        </row>
        <row r="94">
          <cell r="C94" t="str">
            <v>AS022-230-SG</v>
          </cell>
          <cell r="D94" t="str">
            <v>Knitted Beanie</v>
          </cell>
          <cell r="E94" t="str">
            <v>百搭針織帽</v>
          </cell>
          <cell r="F94" t="str">
            <v>Royal Blue</v>
          </cell>
          <cell r="G94" t="str">
            <v>寶藍</v>
          </cell>
          <cell r="H94" t="str">
            <v>Free Size</v>
          </cell>
          <cell r="I94">
            <v>130</v>
          </cell>
          <cell r="J94">
            <v>115</v>
          </cell>
          <cell r="K94">
            <v>116</v>
          </cell>
          <cell r="L94">
            <v>117</v>
          </cell>
          <cell r="M94">
            <v>119</v>
          </cell>
          <cell r="N94">
            <v>2578</v>
          </cell>
          <cell r="O94">
            <v>117</v>
          </cell>
          <cell r="P94">
            <v>119</v>
          </cell>
          <cell r="Q94">
            <v>2578</v>
          </cell>
        </row>
        <row r="95">
          <cell r="C95" t="str">
            <v>AS022-250-SG</v>
          </cell>
          <cell r="D95" t="str">
            <v>Knitted Beanie</v>
          </cell>
          <cell r="E95" t="str">
            <v>百搭針織帽</v>
          </cell>
          <cell r="F95" t="str">
            <v>Red</v>
          </cell>
          <cell r="G95" t="str">
            <v>亮紅</v>
          </cell>
          <cell r="H95" t="str">
            <v>Free Size</v>
          </cell>
          <cell r="I95">
            <v>130</v>
          </cell>
          <cell r="J95">
            <v>115</v>
          </cell>
          <cell r="K95">
            <v>116</v>
          </cell>
          <cell r="L95">
            <v>117</v>
          </cell>
          <cell r="M95">
            <v>119</v>
          </cell>
          <cell r="N95">
            <v>2578</v>
          </cell>
          <cell r="O95">
            <v>117</v>
          </cell>
          <cell r="P95">
            <v>119</v>
          </cell>
          <cell r="Q95">
            <v>2578</v>
          </cell>
        </row>
        <row r="96">
          <cell r="C96" t="str">
            <v>AS025-030-SG</v>
          </cell>
          <cell r="D96" t="str">
            <v>Eye Mask</v>
          </cell>
          <cell r="E96" t="str">
            <v>新舒眠眼罩</v>
          </cell>
          <cell r="F96" t="str">
            <v>Gray</v>
          </cell>
          <cell r="G96" t="str">
            <v>灰色</v>
          </cell>
          <cell r="H96" t="str">
            <v>26 x 8.5</v>
          </cell>
          <cell r="I96">
            <v>60</v>
          </cell>
          <cell r="J96">
            <v>55</v>
          </cell>
          <cell r="K96">
            <v>56</v>
          </cell>
          <cell r="L96">
            <v>56</v>
          </cell>
          <cell r="M96">
            <v>57</v>
          </cell>
          <cell r="N96">
            <v>1235</v>
          </cell>
          <cell r="O96" t="str">
            <v>-</v>
          </cell>
          <cell r="P96" t="str">
            <v>-</v>
          </cell>
          <cell r="Q96" t="str">
            <v>-</v>
          </cell>
        </row>
        <row r="97">
          <cell r="C97" t="str">
            <v>AS025-170-SG</v>
          </cell>
          <cell r="D97" t="str">
            <v>Eye Mask</v>
          </cell>
          <cell r="E97" t="str">
            <v>新舒眠眼罩</v>
          </cell>
          <cell r="F97" t="str">
            <v>Serenity Blue</v>
          </cell>
          <cell r="G97" t="str">
            <v>寧靜藍</v>
          </cell>
          <cell r="H97" t="str">
            <v>26 x 8.5cm</v>
          </cell>
          <cell r="I97">
            <v>60</v>
          </cell>
          <cell r="J97">
            <v>55</v>
          </cell>
          <cell r="K97">
            <v>56</v>
          </cell>
          <cell r="L97">
            <v>56</v>
          </cell>
          <cell r="M97">
            <v>57</v>
          </cell>
          <cell r="N97">
            <v>1235</v>
          </cell>
          <cell r="O97" t="str">
            <v>-</v>
          </cell>
          <cell r="P97" t="str">
            <v>-</v>
          </cell>
          <cell r="Q97" t="str">
            <v>-</v>
          </cell>
        </row>
        <row r="98">
          <cell r="C98" t="str">
            <v>AS026-010-SG</v>
          </cell>
          <cell r="D98" t="str">
            <v>Eye Mask</v>
          </cell>
          <cell r="E98" t="str">
            <v>新舒眠眼罩</v>
          </cell>
          <cell r="F98" t="str">
            <v>Navy Blue</v>
          </cell>
          <cell r="G98" t="str">
            <v>深藍</v>
          </cell>
          <cell r="H98" t="str">
            <v>26 x 8.5</v>
          </cell>
          <cell r="I98">
            <v>60</v>
          </cell>
          <cell r="J98">
            <v>55</v>
          </cell>
          <cell r="K98">
            <v>56</v>
          </cell>
          <cell r="L98">
            <v>56</v>
          </cell>
          <cell r="M98">
            <v>57</v>
          </cell>
          <cell r="N98">
            <v>1235</v>
          </cell>
          <cell r="O98" t="str">
            <v>-</v>
          </cell>
          <cell r="P98" t="str">
            <v>-</v>
          </cell>
          <cell r="Q98" t="str">
            <v>-</v>
          </cell>
        </row>
        <row r="99">
          <cell r="C99" t="str">
            <v>AS027-010-SG</v>
          </cell>
          <cell r="D99" t="str">
            <v>Houndstooth Pattern Shawl</v>
          </cell>
          <cell r="E99" t="str">
            <v>千鳥格披肩</v>
          </cell>
          <cell r="F99" t="str">
            <v>Blue x Black</v>
          </cell>
          <cell r="G99" t="str">
            <v>藍色 x 黑色</v>
          </cell>
          <cell r="H99" t="str">
            <v>59 x 160</v>
          </cell>
          <cell r="I99">
            <v>480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</row>
        <row r="100">
          <cell r="C100" t="str">
            <v>AS027-050-SG</v>
          </cell>
          <cell r="D100" t="str">
            <v>Houndstooth Pattern Shawl</v>
          </cell>
          <cell r="E100" t="str">
            <v>千鳥格披肩</v>
          </cell>
          <cell r="F100" t="str">
            <v>Magenta x Navy Blue</v>
          </cell>
          <cell r="G100" t="str">
            <v>桃紅 x 深藍</v>
          </cell>
          <cell r="H100" t="str">
            <v>59 x 160</v>
          </cell>
          <cell r="I100">
            <v>480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</row>
        <row r="101">
          <cell r="C101" t="str">
            <v>AS028-020-SG</v>
          </cell>
          <cell r="D101" t="str">
            <v>Elegant Neck Warmer</v>
          </cell>
          <cell r="E101" t="str">
            <v>高雅圍脖</v>
          </cell>
          <cell r="F101" t="str">
            <v>Ivory</v>
          </cell>
          <cell r="G101" t="str">
            <v>米白色</v>
          </cell>
          <cell r="H101" t="str">
            <v>21 x 88cm</v>
          </cell>
          <cell r="I101">
            <v>210</v>
          </cell>
          <cell r="J101">
            <v>190</v>
          </cell>
          <cell r="K101">
            <v>192</v>
          </cell>
          <cell r="L101">
            <v>194</v>
          </cell>
          <cell r="M101">
            <v>197</v>
          </cell>
          <cell r="N101">
            <v>4267</v>
          </cell>
          <cell r="O101" t="str">
            <v>-</v>
          </cell>
          <cell r="P101" t="str">
            <v>-</v>
          </cell>
          <cell r="Q101" t="str">
            <v>-</v>
          </cell>
        </row>
        <row r="102">
          <cell r="C102" t="str">
            <v>AS028-030-SG</v>
          </cell>
          <cell r="D102" t="str">
            <v>Elegant Neck Warmer</v>
          </cell>
          <cell r="E102" t="str">
            <v>高雅圍脖</v>
          </cell>
          <cell r="F102" t="str">
            <v>Gray</v>
          </cell>
          <cell r="G102" t="str">
            <v>灰色</v>
          </cell>
          <cell r="H102" t="str">
            <v>21 x 88</v>
          </cell>
          <cell r="I102">
            <v>210</v>
          </cell>
          <cell r="J102">
            <v>190</v>
          </cell>
          <cell r="K102">
            <v>192</v>
          </cell>
          <cell r="L102">
            <v>194</v>
          </cell>
          <cell r="M102">
            <v>197</v>
          </cell>
          <cell r="N102">
            <v>4267</v>
          </cell>
          <cell r="O102" t="str">
            <v>-</v>
          </cell>
          <cell r="P102" t="str">
            <v>-</v>
          </cell>
          <cell r="Q102" t="str">
            <v>-</v>
          </cell>
        </row>
        <row r="103">
          <cell r="C103" t="str">
            <v>AS030-050-SG</v>
          </cell>
          <cell r="D103" t="str">
            <v>Georgette Shawl</v>
          </cell>
          <cell r="E103" t="str">
            <v>飄逸披肩</v>
          </cell>
          <cell r="F103" t="str">
            <v>Rose Red</v>
          </cell>
          <cell r="G103" t="str">
            <v>玫紅</v>
          </cell>
          <cell r="H103" t="str">
            <v>170 x 85</v>
          </cell>
          <cell r="I103">
            <v>320</v>
          </cell>
          <cell r="J103">
            <v>290</v>
          </cell>
          <cell r="K103">
            <v>293</v>
          </cell>
          <cell r="L103">
            <v>296</v>
          </cell>
          <cell r="M103">
            <v>301</v>
          </cell>
          <cell r="N103">
            <v>6520</v>
          </cell>
          <cell r="O103" t="str">
            <v>-</v>
          </cell>
          <cell r="P103" t="str">
            <v>-</v>
          </cell>
          <cell r="Q103" t="str">
            <v>-</v>
          </cell>
        </row>
        <row r="104">
          <cell r="C104" t="str">
            <v>AS030-100-SG</v>
          </cell>
          <cell r="D104" t="str">
            <v>Georgette Shawl</v>
          </cell>
          <cell r="E104" t="str">
            <v>飄逸披肩</v>
          </cell>
          <cell r="F104" t="str">
            <v>Orange</v>
          </cell>
          <cell r="G104" t="str">
            <v>亮桔</v>
          </cell>
          <cell r="H104" t="str">
            <v>170 x 85</v>
          </cell>
          <cell r="I104">
            <v>320</v>
          </cell>
          <cell r="J104">
            <v>290</v>
          </cell>
          <cell r="K104">
            <v>293</v>
          </cell>
          <cell r="L104">
            <v>296</v>
          </cell>
          <cell r="M104">
            <v>301</v>
          </cell>
          <cell r="N104">
            <v>6520</v>
          </cell>
          <cell r="O104" t="str">
            <v>-</v>
          </cell>
          <cell r="P104" t="str">
            <v>-</v>
          </cell>
          <cell r="Q104" t="str">
            <v>-</v>
          </cell>
        </row>
        <row r="105">
          <cell r="C105" t="str">
            <v>AS031-020-SG</v>
          </cell>
          <cell r="D105" t="str">
            <v>Nefful Cap</v>
          </cell>
          <cell r="E105" t="str">
            <v>友愛運動帽</v>
          </cell>
          <cell r="F105" t="str">
            <v>White</v>
          </cell>
          <cell r="G105" t="str">
            <v>白色</v>
          </cell>
          <cell r="H105" t="str">
            <v>Free Size</v>
          </cell>
          <cell r="I105">
            <v>100</v>
          </cell>
          <cell r="J105">
            <v>100</v>
          </cell>
          <cell r="K105">
            <v>101</v>
          </cell>
          <cell r="L105">
            <v>102</v>
          </cell>
          <cell r="M105" t="str">
            <v>-</v>
          </cell>
          <cell r="N105" t="str">
            <v>-</v>
          </cell>
          <cell r="O105">
            <v>102</v>
          </cell>
          <cell r="P105" t="str">
            <v>-</v>
          </cell>
          <cell r="Q105" t="str">
            <v>-</v>
          </cell>
        </row>
        <row r="106">
          <cell r="C106" t="str">
            <v>AS032-010-SG</v>
          </cell>
          <cell r="D106" t="str">
            <v>NEORON® Face Mask</v>
          </cell>
          <cell r="E106" t="str">
            <v>妮美龍口罩</v>
          </cell>
          <cell r="F106" t="str">
            <v>Blue</v>
          </cell>
          <cell r="G106" t="str">
            <v>藍色</v>
          </cell>
          <cell r="H106" t="str">
            <v>Free Size</v>
          </cell>
          <cell r="I106">
            <v>85</v>
          </cell>
          <cell r="J106">
            <v>75</v>
          </cell>
          <cell r="K106">
            <v>76</v>
          </cell>
          <cell r="L106">
            <v>77</v>
          </cell>
          <cell r="M106">
            <v>78</v>
          </cell>
          <cell r="N106">
            <v>1690</v>
          </cell>
          <cell r="O106" t="str">
            <v>-</v>
          </cell>
          <cell r="P106" t="str">
            <v>-</v>
          </cell>
          <cell r="Q106" t="str">
            <v>-</v>
          </cell>
        </row>
        <row r="107">
          <cell r="C107" t="str">
            <v>AS033-080-SG</v>
          </cell>
          <cell r="D107" t="str">
            <v>Herringbone Pattern Shawl</v>
          </cell>
          <cell r="E107" t="str">
            <v>絢麗披肩</v>
          </cell>
          <cell r="F107" t="str">
            <v>Black x Gray</v>
          </cell>
          <cell r="G107" t="str">
            <v>黑色 x 灰色</v>
          </cell>
          <cell r="H107" t="str">
            <v>160 x 59</v>
          </cell>
          <cell r="I107">
            <v>480</v>
          </cell>
          <cell r="J107">
            <v>430</v>
          </cell>
          <cell r="K107">
            <v>434</v>
          </cell>
          <cell r="L107">
            <v>438</v>
          </cell>
          <cell r="M107">
            <v>447</v>
          </cell>
          <cell r="N107">
            <v>9682</v>
          </cell>
          <cell r="O107" t="str">
            <v>-</v>
          </cell>
          <cell r="P107" t="str">
            <v>-</v>
          </cell>
          <cell r="Q107" t="str">
            <v>-</v>
          </cell>
        </row>
        <row r="108">
          <cell r="C108" t="str">
            <v>AS033-090-SG</v>
          </cell>
          <cell r="D108" t="str">
            <v>Herringbone Pattern Shawl</v>
          </cell>
          <cell r="E108" t="str">
            <v>絢麗披肩</v>
          </cell>
          <cell r="F108" t="str">
            <v>Yellow x Khaki</v>
          </cell>
          <cell r="G108" t="str">
            <v>黃色 x 淺卡其</v>
          </cell>
          <cell r="H108" t="str">
            <v>160 x 59</v>
          </cell>
          <cell r="I108">
            <v>480</v>
          </cell>
          <cell r="J108">
            <v>430</v>
          </cell>
          <cell r="K108">
            <v>434</v>
          </cell>
          <cell r="L108">
            <v>438</v>
          </cell>
          <cell r="M108">
            <v>447</v>
          </cell>
          <cell r="N108">
            <v>9682</v>
          </cell>
          <cell r="O108" t="str">
            <v>-</v>
          </cell>
          <cell r="P108" t="str">
            <v>-</v>
          </cell>
          <cell r="Q108" t="str">
            <v>-</v>
          </cell>
        </row>
        <row r="109">
          <cell r="C109" t="str">
            <v>AS033-250-SG</v>
          </cell>
          <cell r="D109" t="str">
            <v>Herringbone Pattern Shawl</v>
          </cell>
          <cell r="E109" t="str">
            <v>絢麗披肩</v>
          </cell>
          <cell r="F109" t="str">
            <v>Red x Gray</v>
          </cell>
          <cell r="G109" t="str">
            <v>紅色 x 灰色</v>
          </cell>
          <cell r="H109" t="str">
            <v>160 x 59</v>
          </cell>
          <cell r="I109">
            <v>480</v>
          </cell>
          <cell r="J109">
            <v>430</v>
          </cell>
          <cell r="K109">
            <v>434</v>
          </cell>
          <cell r="L109">
            <v>438</v>
          </cell>
          <cell r="M109">
            <v>447</v>
          </cell>
          <cell r="N109">
            <v>9682</v>
          </cell>
          <cell r="O109" t="str">
            <v>-</v>
          </cell>
          <cell r="P109" t="str">
            <v>-</v>
          </cell>
          <cell r="Q109" t="str">
            <v>-</v>
          </cell>
        </row>
        <row r="110">
          <cell r="C110" t="str">
            <v>AS034-050-SG</v>
          </cell>
          <cell r="D110" t="str">
            <v>Chiffon Shawl</v>
          </cell>
          <cell r="E110" t="str">
            <v>輕逸披肩</v>
          </cell>
          <cell r="F110" t="str">
            <v>Pink</v>
          </cell>
          <cell r="G110" t="str">
            <v>粉紅</v>
          </cell>
          <cell r="H110" t="str">
            <v>170 x 79</v>
          </cell>
          <cell r="I110">
            <v>250</v>
          </cell>
          <cell r="J110">
            <v>225</v>
          </cell>
          <cell r="K110">
            <v>227</v>
          </cell>
          <cell r="L110">
            <v>229</v>
          </cell>
          <cell r="M110">
            <v>234</v>
          </cell>
          <cell r="N110">
            <v>5069</v>
          </cell>
          <cell r="O110" t="str">
            <v>-</v>
          </cell>
          <cell r="P110" t="str">
            <v>-</v>
          </cell>
          <cell r="Q110" t="str">
            <v>-</v>
          </cell>
        </row>
        <row r="111">
          <cell r="C111" t="str">
            <v>AS034-180-SG</v>
          </cell>
          <cell r="D111" t="str">
            <v>Chiffon Shawl</v>
          </cell>
          <cell r="E111" t="str">
            <v>輕逸披肩</v>
          </cell>
          <cell r="F111" t="str">
            <v>Olive</v>
          </cell>
          <cell r="G111" t="str">
            <v>橄欖綠</v>
          </cell>
          <cell r="H111" t="str">
            <v>170 x 79</v>
          </cell>
          <cell r="I111">
            <v>250</v>
          </cell>
          <cell r="J111">
            <v>225</v>
          </cell>
          <cell r="K111">
            <v>227</v>
          </cell>
          <cell r="L111">
            <v>229</v>
          </cell>
          <cell r="M111">
            <v>234</v>
          </cell>
          <cell r="N111">
            <v>5069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C112" t="str">
            <v>AS035-060-SG</v>
          </cell>
          <cell r="D112" t="str">
            <v>Spectacles Pattern Shawl</v>
          </cell>
          <cell r="E112" t="str">
            <v>眼鏡披肩</v>
          </cell>
          <cell r="F112" t="str">
            <v>Wine Red x Black</v>
          </cell>
          <cell r="G112" t="str">
            <v>酒紅 x 黑色</v>
          </cell>
          <cell r="H112" t="str">
            <v>160 x 59</v>
          </cell>
          <cell r="I112">
            <v>480</v>
          </cell>
          <cell r="J112">
            <v>430</v>
          </cell>
          <cell r="K112">
            <v>434</v>
          </cell>
          <cell r="L112">
            <v>438</v>
          </cell>
          <cell r="M112">
            <v>447</v>
          </cell>
          <cell r="N112">
            <v>9682</v>
          </cell>
          <cell r="O112" t="str">
            <v>-</v>
          </cell>
          <cell r="P112" t="str">
            <v>-</v>
          </cell>
          <cell r="Q112" t="str">
            <v>-</v>
          </cell>
        </row>
        <row r="113">
          <cell r="C113" t="str">
            <v>AS035-080-SG</v>
          </cell>
          <cell r="D113" t="str">
            <v>Spectacles Pattern Shawl</v>
          </cell>
          <cell r="E113" t="str">
            <v>眼鏡披肩</v>
          </cell>
          <cell r="F113" t="str">
            <v>Black x Gray</v>
          </cell>
          <cell r="G113" t="str">
            <v>黑色 x 灰色</v>
          </cell>
          <cell r="H113" t="str">
            <v>160 x 59</v>
          </cell>
          <cell r="I113">
            <v>480</v>
          </cell>
          <cell r="J113">
            <v>430</v>
          </cell>
          <cell r="K113">
            <v>434</v>
          </cell>
          <cell r="L113">
            <v>438</v>
          </cell>
          <cell r="M113">
            <v>447</v>
          </cell>
          <cell r="N113">
            <v>9682</v>
          </cell>
          <cell r="O113" t="str">
            <v>-</v>
          </cell>
          <cell r="P113" t="str">
            <v>-</v>
          </cell>
          <cell r="Q113" t="str">
            <v>-</v>
          </cell>
        </row>
        <row r="114">
          <cell r="C114" t="str">
            <v>AS036-030-SG</v>
          </cell>
          <cell r="D114" t="str">
            <v>Nefful Knitted Beanie</v>
          </cell>
          <cell r="E114" t="str">
            <v>NEFFUL 針織帽</v>
          </cell>
          <cell r="F114" t="str">
            <v>Dark Gray</v>
          </cell>
          <cell r="G114" t="str">
            <v>深灰</v>
          </cell>
          <cell r="H114" t="str">
            <v>Free Size</v>
          </cell>
          <cell r="I114">
            <v>130</v>
          </cell>
          <cell r="J114">
            <v>115</v>
          </cell>
          <cell r="K114">
            <v>116</v>
          </cell>
          <cell r="L114">
            <v>117</v>
          </cell>
          <cell r="M114">
            <v>119</v>
          </cell>
          <cell r="N114">
            <v>2578</v>
          </cell>
          <cell r="O114" t="str">
            <v>-</v>
          </cell>
          <cell r="P114" t="str">
            <v>-</v>
          </cell>
          <cell r="Q114" t="str">
            <v>-</v>
          </cell>
        </row>
        <row r="115">
          <cell r="C115" t="str">
            <v>AS036-050-SG</v>
          </cell>
          <cell r="D115" t="str">
            <v>Nefful Knitted Beanie</v>
          </cell>
          <cell r="E115" t="str">
            <v>NEFFUL 針織帽</v>
          </cell>
          <cell r="F115" t="str">
            <v>Pink</v>
          </cell>
          <cell r="G115" t="str">
            <v>粉色</v>
          </cell>
          <cell r="H115" t="str">
            <v>Free Size</v>
          </cell>
          <cell r="I115">
            <v>130</v>
          </cell>
          <cell r="J115">
            <v>115</v>
          </cell>
          <cell r="K115">
            <v>116</v>
          </cell>
          <cell r="L115">
            <v>117</v>
          </cell>
          <cell r="M115">
            <v>119</v>
          </cell>
          <cell r="N115">
            <v>2578</v>
          </cell>
          <cell r="O115" t="str">
            <v>-</v>
          </cell>
          <cell r="P115" t="str">
            <v>-</v>
          </cell>
          <cell r="Q115" t="str">
            <v>-</v>
          </cell>
        </row>
        <row r="116">
          <cell r="C116" t="str">
            <v>AS038-250-SG</v>
          </cell>
          <cell r="D116" t="str">
            <v>Candy Scarf</v>
          </cell>
          <cell r="E116" t="str">
            <v>糖果圍巾</v>
          </cell>
          <cell r="F116" t="str">
            <v>Red x Blue</v>
          </cell>
          <cell r="G116" t="str">
            <v>紅色 x 藍色</v>
          </cell>
          <cell r="H116" t="str">
            <v>69 x 11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</row>
        <row r="117">
          <cell r="C117" t="str">
            <v>AS041-080-SG</v>
          </cell>
          <cell r="D117" t="str">
            <v>Stole</v>
          </cell>
          <cell r="E117" t="str">
            <v>韻彩圍巾</v>
          </cell>
          <cell r="F117" t="str">
            <v>Black</v>
          </cell>
          <cell r="G117" t="str">
            <v>黑色</v>
          </cell>
          <cell r="H117" t="str">
            <v>156 x 45</v>
          </cell>
          <cell r="I117">
            <v>200</v>
          </cell>
          <cell r="J117">
            <v>180</v>
          </cell>
          <cell r="K117">
            <v>182</v>
          </cell>
          <cell r="L117">
            <v>184</v>
          </cell>
          <cell r="M117">
            <v>187</v>
          </cell>
          <cell r="N117">
            <v>4051</v>
          </cell>
          <cell r="O117" t="str">
            <v>-</v>
          </cell>
          <cell r="P117" t="str">
            <v>-</v>
          </cell>
          <cell r="Q117" t="str">
            <v>-</v>
          </cell>
        </row>
        <row r="118">
          <cell r="C118" t="str">
            <v>AS041-230-SG</v>
          </cell>
          <cell r="D118" t="str">
            <v>Stole</v>
          </cell>
          <cell r="E118" t="str">
            <v>韻彩圍巾</v>
          </cell>
          <cell r="F118" t="str">
            <v>Royal Blue</v>
          </cell>
          <cell r="G118" t="str">
            <v>寶藍</v>
          </cell>
          <cell r="H118" t="str">
            <v>156 x 45</v>
          </cell>
          <cell r="I118" t="str">
            <v>-</v>
          </cell>
          <cell r="J118">
            <v>180</v>
          </cell>
          <cell r="K118">
            <v>182</v>
          </cell>
          <cell r="L118">
            <v>184</v>
          </cell>
          <cell r="M118">
            <v>187</v>
          </cell>
          <cell r="N118">
            <v>4051</v>
          </cell>
          <cell r="O118" t="str">
            <v>-</v>
          </cell>
          <cell r="P118" t="str">
            <v>-</v>
          </cell>
          <cell r="Q118" t="str">
            <v>-</v>
          </cell>
        </row>
        <row r="119">
          <cell r="C119" t="str">
            <v>AS041-250-SG</v>
          </cell>
          <cell r="D119" t="str">
            <v>Stole</v>
          </cell>
          <cell r="E119" t="str">
            <v>韻彩圍巾</v>
          </cell>
          <cell r="F119" t="str">
            <v>Red</v>
          </cell>
          <cell r="G119" t="str">
            <v>紅色</v>
          </cell>
          <cell r="H119" t="str">
            <v>156 x 45</v>
          </cell>
          <cell r="I119" t="str">
            <v>-</v>
          </cell>
          <cell r="J119">
            <v>180</v>
          </cell>
          <cell r="K119">
            <v>182</v>
          </cell>
          <cell r="L119">
            <v>184</v>
          </cell>
          <cell r="M119">
            <v>187</v>
          </cell>
          <cell r="N119">
            <v>4051</v>
          </cell>
          <cell r="O119" t="str">
            <v>-</v>
          </cell>
          <cell r="P119" t="str">
            <v>-</v>
          </cell>
          <cell r="Q119" t="str">
            <v>-</v>
          </cell>
        </row>
        <row r="120">
          <cell r="C120" t="str">
            <v>AS042-050-SG</v>
          </cell>
          <cell r="D120" t="str">
            <v>Houndstooth Plaid Patterned Shawl</v>
          </cell>
          <cell r="E120" t="str">
            <v>柯倫格紋披肩</v>
          </cell>
          <cell r="F120" t="str">
            <v>Pink</v>
          </cell>
          <cell r="G120" t="str">
            <v>粉紅</v>
          </cell>
          <cell r="H120" t="str">
            <v>160 x 59cm</v>
          </cell>
          <cell r="I120">
            <v>480</v>
          </cell>
          <cell r="J120">
            <v>430</v>
          </cell>
          <cell r="K120">
            <v>434</v>
          </cell>
          <cell r="L120">
            <v>438</v>
          </cell>
          <cell r="M120">
            <v>447</v>
          </cell>
          <cell r="N120">
            <v>9682</v>
          </cell>
          <cell r="O120">
            <v>438</v>
          </cell>
          <cell r="P120">
            <v>447</v>
          </cell>
          <cell r="Q120">
            <v>9682</v>
          </cell>
        </row>
        <row r="121">
          <cell r="C121" t="str">
            <v>AS042-170-SG</v>
          </cell>
          <cell r="D121" t="str">
            <v>Houndstooth Plaid Patterned Shawl</v>
          </cell>
          <cell r="E121" t="str">
            <v>柯倫格紋披肩</v>
          </cell>
          <cell r="F121" t="str">
            <v>Serenity Blue x Black</v>
          </cell>
          <cell r="G121" t="str">
            <v>寧靜藍 x 黑色</v>
          </cell>
          <cell r="H121" t="str">
            <v>160 x 59cm</v>
          </cell>
          <cell r="I121">
            <v>480</v>
          </cell>
          <cell r="J121">
            <v>430</v>
          </cell>
          <cell r="K121">
            <v>434</v>
          </cell>
          <cell r="L121">
            <v>438</v>
          </cell>
          <cell r="M121">
            <v>447</v>
          </cell>
          <cell r="N121">
            <v>9682</v>
          </cell>
          <cell r="O121">
            <v>438</v>
          </cell>
          <cell r="P121">
            <v>447</v>
          </cell>
          <cell r="Q121">
            <v>9682</v>
          </cell>
        </row>
        <row r="122">
          <cell r="C122" t="str">
            <v>AS043-060-SG</v>
          </cell>
          <cell r="D122" t="str">
            <v>Geometric Pattern Shawl</v>
          </cell>
          <cell r="E122" t="str">
            <v>幾何披肩</v>
          </cell>
          <cell r="F122" t="str">
            <v>Wine Red x Black</v>
          </cell>
          <cell r="G122" t="str">
            <v>酒紅 x 黑色</v>
          </cell>
          <cell r="H122" t="str">
            <v>160 x 59cm</v>
          </cell>
          <cell r="I122">
            <v>480</v>
          </cell>
          <cell r="J122">
            <v>430</v>
          </cell>
          <cell r="K122">
            <v>434</v>
          </cell>
          <cell r="L122">
            <v>438</v>
          </cell>
          <cell r="M122">
            <v>447</v>
          </cell>
          <cell r="N122">
            <v>9682</v>
          </cell>
          <cell r="O122">
            <v>438</v>
          </cell>
          <cell r="P122">
            <v>447</v>
          </cell>
          <cell r="Q122">
            <v>9682</v>
          </cell>
        </row>
        <row r="123">
          <cell r="C123" t="str">
            <v>AS043-220-SG</v>
          </cell>
          <cell r="D123" t="str">
            <v>Geometric Pattern Shawl</v>
          </cell>
          <cell r="E123" t="str">
            <v>幾何披肩</v>
          </cell>
          <cell r="F123" t="str">
            <v>Sage Green x Dark Green</v>
          </cell>
          <cell r="G123" t="str">
            <v>灰綠 x 深綠</v>
          </cell>
          <cell r="H123" t="str">
            <v>160 x 59cm</v>
          </cell>
          <cell r="I123">
            <v>480</v>
          </cell>
          <cell r="J123">
            <v>430</v>
          </cell>
          <cell r="K123">
            <v>434</v>
          </cell>
          <cell r="L123">
            <v>438</v>
          </cell>
          <cell r="M123">
            <v>447</v>
          </cell>
          <cell r="N123">
            <v>9682</v>
          </cell>
          <cell r="O123">
            <v>438</v>
          </cell>
          <cell r="P123">
            <v>447</v>
          </cell>
          <cell r="Q123">
            <v>9682</v>
          </cell>
        </row>
        <row r="124">
          <cell r="C124" t="str">
            <v>AS044-010-SG</v>
          </cell>
          <cell r="D124" t="str">
            <v>Snowflakes Scarf</v>
          </cell>
          <cell r="E124" t="str">
            <v>雪花圍巾</v>
          </cell>
          <cell r="F124" t="str">
            <v>Blue</v>
          </cell>
          <cell r="G124" t="str">
            <v>藍色</v>
          </cell>
          <cell r="H124" t="str">
            <v>140 x 30</v>
          </cell>
          <cell r="I124" t="str">
            <v>-</v>
          </cell>
          <cell r="J124">
            <v>300</v>
          </cell>
          <cell r="K124">
            <v>303</v>
          </cell>
          <cell r="L124">
            <v>306</v>
          </cell>
          <cell r="M124">
            <v>312</v>
          </cell>
          <cell r="N124">
            <v>6758</v>
          </cell>
          <cell r="O124" t="str">
            <v>-</v>
          </cell>
          <cell r="P124" t="str">
            <v>-</v>
          </cell>
          <cell r="Q124" t="str">
            <v>-</v>
          </cell>
        </row>
        <row r="125">
          <cell r="C125" t="str">
            <v>AS046-080-SG</v>
          </cell>
          <cell r="D125" t="str">
            <v>Mesh Knit Gloves</v>
          </cell>
          <cell r="E125" t="str">
            <v>網狀手套</v>
          </cell>
          <cell r="F125" t="str">
            <v>Black</v>
          </cell>
          <cell r="G125" t="str">
            <v>黑色</v>
          </cell>
          <cell r="H125" t="str">
            <v>Free Size</v>
          </cell>
          <cell r="I125" t="str">
            <v>-</v>
          </cell>
          <cell r="J125" t="str">
            <v>-</v>
          </cell>
          <cell r="K125">
            <v>70</v>
          </cell>
          <cell r="L125">
            <v>71</v>
          </cell>
          <cell r="M125">
            <v>72</v>
          </cell>
          <cell r="N125">
            <v>1560</v>
          </cell>
          <cell r="O125">
            <v>71</v>
          </cell>
          <cell r="P125">
            <v>72</v>
          </cell>
          <cell r="Q125">
            <v>1560</v>
          </cell>
        </row>
        <row r="126">
          <cell r="C126" t="str">
            <v>AS047-010-SG</v>
          </cell>
          <cell r="D126" t="str">
            <v>Checkered Shawl</v>
          </cell>
          <cell r="E126" t="str">
            <v>格紋披肩</v>
          </cell>
          <cell r="F126" t="str">
            <v>Navy x Light Tan</v>
          </cell>
          <cell r="G126" t="str">
            <v>深藍 x 淺駝</v>
          </cell>
          <cell r="H126" t="str">
            <v>160 x 59cm</v>
          </cell>
          <cell r="I126" t="str">
            <v>-</v>
          </cell>
          <cell r="J126" t="str">
            <v>-</v>
          </cell>
          <cell r="K126">
            <v>434</v>
          </cell>
          <cell r="L126">
            <v>438</v>
          </cell>
          <cell r="M126">
            <v>447</v>
          </cell>
          <cell r="N126">
            <v>9682</v>
          </cell>
          <cell r="O126">
            <v>438</v>
          </cell>
          <cell r="P126">
            <v>447</v>
          </cell>
          <cell r="Q126">
            <v>9682</v>
          </cell>
        </row>
        <row r="127">
          <cell r="C127" t="str">
            <v>AS047-020-SG</v>
          </cell>
          <cell r="D127" t="str">
            <v>Checkered Shawl</v>
          </cell>
          <cell r="E127" t="str">
            <v>格紋披肩</v>
          </cell>
          <cell r="F127" t="str">
            <v>Ivory x Light Tan</v>
          </cell>
          <cell r="G127" t="str">
            <v>米白 x 淺駝</v>
          </cell>
          <cell r="H127" t="str">
            <v>160 x 59cm</v>
          </cell>
          <cell r="I127" t="str">
            <v>-</v>
          </cell>
          <cell r="J127" t="str">
            <v>-</v>
          </cell>
          <cell r="K127">
            <v>434</v>
          </cell>
          <cell r="L127">
            <v>438</v>
          </cell>
          <cell r="M127">
            <v>447</v>
          </cell>
          <cell r="N127">
            <v>9682</v>
          </cell>
          <cell r="O127">
            <v>438</v>
          </cell>
          <cell r="P127">
            <v>447</v>
          </cell>
          <cell r="Q127">
            <v>9682</v>
          </cell>
        </row>
        <row r="128">
          <cell r="C128" t="str">
            <v>AS048-060-SG</v>
          </cell>
          <cell r="D128" t="str">
            <v>Fringed Stole</v>
          </cell>
          <cell r="E128" t="str">
            <v>流蘇圍巾</v>
          </cell>
          <cell r="F128" t="str">
            <v>Wine Red</v>
          </cell>
          <cell r="G128" t="str">
            <v>酒紅</v>
          </cell>
          <cell r="H128" t="str">
            <v>152 x 29cm</v>
          </cell>
          <cell r="I128" t="str">
            <v>-</v>
          </cell>
          <cell r="J128" t="str">
            <v>-</v>
          </cell>
          <cell r="K128">
            <v>395</v>
          </cell>
          <cell r="L128">
            <v>399</v>
          </cell>
          <cell r="M128">
            <v>406</v>
          </cell>
          <cell r="N128">
            <v>8794</v>
          </cell>
          <cell r="O128">
            <v>399</v>
          </cell>
          <cell r="P128">
            <v>406</v>
          </cell>
          <cell r="Q128">
            <v>8794</v>
          </cell>
        </row>
        <row r="129">
          <cell r="C129" t="str">
            <v>AS049-010-SG</v>
          </cell>
          <cell r="D129" t="str">
            <v>Eye Mask</v>
          </cell>
          <cell r="E129" t="str">
            <v>眼罩</v>
          </cell>
          <cell r="F129" t="str">
            <v>Navy Blue</v>
          </cell>
          <cell r="G129" t="str">
            <v>深藍</v>
          </cell>
          <cell r="H129" t="str">
            <v>26 x 8.5cm</v>
          </cell>
          <cell r="I129">
            <v>60</v>
          </cell>
          <cell r="J129">
            <v>55</v>
          </cell>
          <cell r="K129">
            <v>56</v>
          </cell>
          <cell r="L129">
            <v>56</v>
          </cell>
          <cell r="M129">
            <v>57</v>
          </cell>
          <cell r="N129">
            <v>1235</v>
          </cell>
          <cell r="O129">
            <v>65</v>
          </cell>
          <cell r="P129">
            <v>66</v>
          </cell>
          <cell r="Q129">
            <v>1430</v>
          </cell>
        </row>
        <row r="130">
          <cell r="C130" t="str">
            <v>AS049-030-SG</v>
          </cell>
          <cell r="D130" t="str">
            <v>Eye Mask</v>
          </cell>
          <cell r="E130" t="str">
            <v>眼罩</v>
          </cell>
          <cell r="F130" t="str">
            <v>Gray</v>
          </cell>
          <cell r="G130" t="str">
            <v>灰色</v>
          </cell>
          <cell r="H130" t="str">
            <v>26 x 8.5cm</v>
          </cell>
          <cell r="I130">
            <v>60</v>
          </cell>
          <cell r="J130">
            <v>55</v>
          </cell>
          <cell r="K130">
            <v>56</v>
          </cell>
          <cell r="L130" t="str">
            <v>-</v>
          </cell>
          <cell r="M130" t="str">
            <v>-</v>
          </cell>
          <cell r="N130" t="str">
            <v>-</v>
          </cell>
          <cell r="O130">
            <v>65</v>
          </cell>
          <cell r="P130">
            <v>66</v>
          </cell>
          <cell r="Q130">
            <v>1430</v>
          </cell>
        </row>
        <row r="131">
          <cell r="C131" t="str">
            <v>AS049-200-SG</v>
          </cell>
          <cell r="D131" t="str">
            <v>Eye Mask (NI50 EDITION)</v>
          </cell>
          <cell r="E131" t="str">
            <v>眼罩 (NI50 限定)</v>
          </cell>
          <cell r="F131" t="str">
            <v>Silver</v>
          </cell>
          <cell r="G131" t="str">
            <v>銀色</v>
          </cell>
          <cell r="H131" t="str">
            <v>26 x 8.5cm</v>
          </cell>
          <cell r="I131" t="str">
            <v>-</v>
          </cell>
          <cell r="J131" t="str">
            <v>-</v>
          </cell>
          <cell r="K131">
            <v>56</v>
          </cell>
          <cell r="L131">
            <v>56</v>
          </cell>
          <cell r="M131">
            <v>57</v>
          </cell>
          <cell r="N131">
            <v>1235</v>
          </cell>
          <cell r="O131">
            <v>65</v>
          </cell>
          <cell r="P131">
            <v>66</v>
          </cell>
          <cell r="Q131">
            <v>1430</v>
          </cell>
        </row>
        <row r="132">
          <cell r="C132" t="str">
            <v>AS050-050-SG</v>
          </cell>
          <cell r="D132" t="str">
            <v>Bucket Hat</v>
          </cell>
          <cell r="E132" t="str">
            <v>漁夫帽</v>
          </cell>
          <cell r="F132" t="str">
            <v>Light Pink</v>
          </cell>
          <cell r="G132" t="str">
            <v>淺粉</v>
          </cell>
          <cell r="H132" t="str">
            <v>Free Size</v>
          </cell>
          <cell r="I132" t="str">
            <v>-</v>
          </cell>
          <cell r="J132" t="str">
            <v>-</v>
          </cell>
          <cell r="K132">
            <v>350</v>
          </cell>
          <cell r="L132">
            <v>353</v>
          </cell>
          <cell r="M132">
            <v>360</v>
          </cell>
          <cell r="N132">
            <v>7798</v>
          </cell>
          <cell r="O132">
            <v>353</v>
          </cell>
          <cell r="P132">
            <v>360</v>
          </cell>
          <cell r="Q132">
            <v>7798</v>
          </cell>
        </row>
        <row r="133">
          <cell r="C133" t="str">
            <v>AS051-080-SG</v>
          </cell>
          <cell r="D133" t="str">
            <v>Lace Scarf</v>
          </cell>
          <cell r="E133" t="str">
            <v>蕾絲圍巾</v>
          </cell>
          <cell r="F133" t="str">
            <v>Black</v>
          </cell>
          <cell r="G133" t="str">
            <v>黑色</v>
          </cell>
          <cell r="H133" t="str">
            <v>180 x 39cm</v>
          </cell>
          <cell r="I133" t="str">
            <v>-</v>
          </cell>
          <cell r="J133" t="str">
            <v>-</v>
          </cell>
          <cell r="K133">
            <v>395</v>
          </cell>
          <cell r="L133">
            <v>399</v>
          </cell>
          <cell r="M133">
            <v>406</v>
          </cell>
          <cell r="N133">
            <v>8794</v>
          </cell>
          <cell r="O133">
            <v>399</v>
          </cell>
          <cell r="P133">
            <v>406</v>
          </cell>
          <cell r="Q133">
            <v>8794</v>
          </cell>
        </row>
        <row r="134">
          <cell r="C134" t="str">
            <v>AS052-013-SG</v>
          </cell>
          <cell r="D134" t="str">
            <v>Wrist Band (NI50 EDITION)</v>
          </cell>
          <cell r="E134" t="str">
            <v>護腕 (NI50 限定)</v>
          </cell>
          <cell r="F134" t="str">
            <v>Denim Blue</v>
          </cell>
          <cell r="G134" t="str">
            <v>牛仔藍</v>
          </cell>
          <cell r="H134" t="str">
            <v>M</v>
          </cell>
          <cell r="I134" t="str">
            <v>-</v>
          </cell>
          <cell r="J134" t="str">
            <v>-</v>
          </cell>
          <cell r="K134">
            <v>61</v>
          </cell>
          <cell r="L134">
            <v>61</v>
          </cell>
          <cell r="M134">
            <v>62</v>
          </cell>
          <cell r="N134">
            <v>1343</v>
          </cell>
          <cell r="O134">
            <v>65</v>
          </cell>
          <cell r="P134">
            <v>66</v>
          </cell>
          <cell r="Q134">
            <v>1430</v>
          </cell>
        </row>
        <row r="135">
          <cell r="C135" t="str">
            <v>AS052-020-SG</v>
          </cell>
          <cell r="D135" t="str">
            <v>NI Wrist Band</v>
          </cell>
          <cell r="E135" t="str">
            <v>NI 護腕</v>
          </cell>
          <cell r="F135" t="str">
            <v>Pale Gray</v>
          </cell>
          <cell r="G135" t="str">
            <v>米灰</v>
          </cell>
          <cell r="H135" t="str">
            <v>Free Size</v>
          </cell>
          <cell r="O135">
            <v>65</v>
          </cell>
          <cell r="P135">
            <v>66</v>
          </cell>
          <cell r="Q135">
            <v>1430</v>
          </cell>
        </row>
        <row r="136">
          <cell r="C136" t="str">
            <v>AS052-083-SG</v>
          </cell>
          <cell r="D136" t="str">
            <v>NI Wrist Band</v>
          </cell>
          <cell r="E136" t="str">
            <v>NI 護腕</v>
          </cell>
          <cell r="F136" t="str">
            <v>Black</v>
          </cell>
          <cell r="G136" t="str">
            <v>黑色</v>
          </cell>
          <cell r="H136" t="str">
            <v>Free Size</v>
          </cell>
          <cell r="I136" t="str">
            <v>-</v>
          </cell>
          <cell r="J136" t="str">
            <v>-</v>
          </cell>
          <cell r="K136">
            <v>61</v>
          </cell>
          <cell r="L136">
            <v>61</v>
          </cell>
          <cell r="M136">
            <v>62</v>
          </cell>
          <cell r="N136">
            <v>1343</v>
          </cell>
          <cell r="O136">
            <v>65</v>
          </cell>
          <cell r="P136">
            <v>66</v>
          </cell>
          <cell r="Q136">
            <v>1430</v>
          </cell>
        </row>
        <row r="137">
          <cell r="C137" t="str">
            <v>AS052-093-SG</v>
          </cell>
          <cell r="D137" t="str">
            <v>NI Wrist Band</v>
          </cell>
          <cell r="E137" t="str">
            <v>NI 護腕</v>
          </cell>
          <cell r="F137" t="str">
            <v>Yellow</v>
          </cell>
          <cell r="G137" t="str">
            <v>黃色</v>
          </cell>
          <cell r="H137" t="str">
            <v>Free Size</v>
          </cell>
          <cell r="I137" t="str">
            <v>-</v>
          </cell>
          <cell r="J137" t="str">
            <v>-</v>
          </cell>
          <cell r="K137">
            <v>61</v>
          </cell>
          <cell r="L137">
            <v>61</v>
          </cell>
          <cell r="M137">
            <v>62</v>
          </cell>
          <cell r="N137">
            <v>1343</v>
          </cell>
          <cell r="O137">
            <v>65</v>
          </cell>
          <cell r="P137">
            <v>66</v>
          </cell>
          <cell r="Q137">
            <v>1430</v>
          </cell>
        </row>
        <row r="138">
          <cell r="C138" t="str">
            <v>AS052-100-SG</v>
          </cell>
          <cell r="D138" t="str">
            <v>NI Wrist Band</v>
          </cell>
          <cell r="E138" t="str">
            <v>NI 護腕</v>
          </cell>
          <cell r="F138" t="str">
            <v>Peach</v>
          </cell>
          <cell r="G138" t="str">
            <v>粉桔</v>
          </cell>
          <cell r="H138" t="str">
            <v>Free Size</v>
          </cell>
          <cell r="O138">
            <v>65</v>
          </cell>
          <cell r="P138">
            <v>66</v>
          </cell>
          <cell r="Q138">
            <v>1430</v>
          </cell>
        </row>
        <row r="139">
          <cell r="C139" t="str">
            <v>AS052-103-SG</v>
          </cell>
          <cell r="D139" t="str">
            <v>NI Wrist Band</v>
          </cell>
          <cell r="E139" t="str">
            <v>NI 護腕</v>
          </cell>
          <cell r="F139" t="str">
            <v>Orange</v>
          </cell>
          <cell r="G139" t="str">
            <v>橙色</v>
          </cell>
          <cell r="H139" t="str">
            <v>Free Size</v>
          </cell>
          <cell r="I139" t="str">
            <v>-</v>
          </cell>
          <cell r="J139" t="str">
            <v>-</v>
          </cell>
          <cell r="K139">
            <v>61</v>
          </cell>
          <cell r="L139">
            <v>61</v>
          </cell>
          <cell r="M139">
            <v>62</v>
          </cell>
          <cell r="N139">
            <v>1343</v>
          </cell>
          <cell r="O139">
            <v>65</v>
          </cell>
          <cell r="P139">
            <v>66</v>
          </cell>
          <cell r="Q139">
            <v>1430</v>
          </cell>
        </row>
        <row r="140">
          <cell r="C140" t="str">
            <v>AS052-173-SG</v>
          </cell>
          <cell r="D140" t="str">
            <v>NI Wrist Band</v>
          </cell>
          <cell r="E140" t="str">
            <v>NI 護腕</v>
          </cell>
          <cell r="F140" t="str">
            <v>Sky Blue</v>
          </cell>
          <cell r="G140" t="str">
            <v>天空藍</v>
          </cell>
          <cell r="H140" t="str">
            <v>Free Size</v>
          </cell>
          <cell r="I140" t="str">
            <v>-</v>
          </cell>
          <cell r="J140" t="str">
            <v>-</v>
          </cell>
          <cell r="K140">
            <v>61</v>
          </cell>
          <cell r="L140">
            <v>61</v>
          </cell>
          <cell r="M140">
            <v>62</v>
          </cell>
          <cell r="N140">
            <v>1343</v>
          </cell>
          <cell r="O140">
            <v>65</v>
          </cell>
          <cell r="P140">
            <v>66</v>
          </cell>
          <cell r="Q140">
            <v>1430</v>
          </cell>
        </row>
        <row r="141">
          <cell r="C141" t="str">
            <v>AS052-220-SG</v>
          </cell>
          <cell r="D141" t="str">
            <v>NI Wrist Band</v>
          </cell>
          <cell r="E141" t="str">
            <v>NI 護腕</v>
          </cell>
          <cell r="F141" t="str">
            <v>Olive Drab</v>
          </cell>
          <cell r="G141" t="str">
            <v>軍綠</v>
          </cell>
          <cell r="H141" t="str">
            <v>Free Size</v>
          </cell>
          <cell r="O141">
            <v>65</v>
          </cell>
          <cell r="P141">
            <v>66</v>
          </cell>
          <cell r="Q141">
            <v>1430</v>
          </cell>
        </row>
        <row r="142">
          <cell r="C142" t="str">
            <v>AS052-233-SG</v>
          </cell>
          <cell r="D142" t="str">
            <v>NI Wrist Band</v>
          </cell>
          <cell r="E142" t="str">
            <v>NI 護腕</v>
          </cell>
          <cell r="F142" t="str">
            <v>Dark Blue</v>
          </cell>
          <cell r="G142" t="str">
            <v>深藍</v>
          </cell>
          <cell r="H142" t="str">
            <v>Free Size</v>
          </cell>
          <cell r="I142" t="str">
            <v>-</v>
          </cell>
          <cell r="J142" t="str">
            <v>-</v>
          </cell>
          <cell r="K142">
            <v>61</v>
          </cell>
          <cell r="L142">
            <v>61</v>
          </cell>
          <cell r="M142">
            <v>62</v>
          </cell>
          <cell r="N142">
            <v>1343</v>
          </cell>
          <cell r="O142">
            <v>65</v>
          </cell>
          <cell r="P142">
            <v>66</v>
          </cell>
          <cell r="Q142">
            <v>1430</v>
          </cell>
        </row>
        <row r="143">
          <cell r="C143" t="str">
            <v>AS052-250-SG</v>
          </cell>
          <cell r="D143" t="str">
            <v>NI Wrist Band</v>
          </cell>
          <cell r="E143" t="str">
            <v>NI 護腕</v>
          </cell>
          <cell r="F143" t="str">
            <v>Red</v>
          </cell>
          <cell r="G143" t="str">
            <v>紅色</v>
          </cell>
          <cell r="H143" t="str">
            <v>Free Size</v>
          </cell>
          <cell r="O143">
            <v>65</v>
          </cell>
          <cell r="P143">
            <v>66</v>
          </cell>
          <cell r="Q143">
            <v>1430</v>
          </cell>
        </row>
        <row r="144">
          <cell r="C144" t="str">
            <v>AS053-030-SG</v>
          </cell>
          <cell r="D144" t="str">
            <v>Knitted Beanie (NI50 EDITION)</v>
          </cell>
          <cell r="E144" t="str">
            <v>針織帽 (NI50 限定)</v>
          </cell>
          <cell r="F144" t="str">
            <v>Charcoal Gray</v>
          </cell>
          <cell r="G144" t="str">
            <v>炭灰</v>
          </cell>
          <cell r="H144" t="str">
            <v>Free Size</v>
          </cell>
          <cell r="I144" t="str">
            <v>-</v>
          </cell>
          <cell r="J144" t="str">
            <v>-</v>
          </cell>
          <cell r="K144">
            <v>160</v>
          </cell>
          <cell r="L144">
            <v>161</v>
          </cell>
          <cell r="M144">
            <v>165</v>
          </cell>
          <cell r="N144">
            <v>3574</v>
          </cell>
          <cell r="O144">
            <v>161</v>
          </cell>
          <cell r="P144">
            <v>165</v>
          </cell>
          <cell r="Q144">
            <v>3574</v>
          </cell>
        </row>
        <row r="145">
          <cell r="C145" t="str">
            <v>AS054-030-SG</v>
          </cell>
          <cell r="D145" t="str">
            <v>Houndstooth Pattern Shawl</v>
          </cell>
          <cell r="E145" t="str">
            <v>千鳥紋披肩</v>
          </cell>
          <cell r="F145" t="str">
            <v>Slate Gray x Turquoise</v>
          </cell>
          <cell r="G145" t="str">
            <v>石灰 x 湖水綠</v>
          </cell>
          <cell r="H145" t="str">
            <v>160 x 59cm</v>
          </cell>
          <cell r="I145" t="str">
            <v>-</v>
          </cell>
          <cell r="J145" t="str">
            <v>-</v>
          </cell>
          <cell r="K145" t="str">
            <v>-</v>
          </cell>
          <cell r="L145">
            <v>438</v>
          </cell>
          <cell r="M145">
            <v>447</v>
          </cell>
          <cell r="N145">
            <v>9682</v>
          </cell>
          <cell r="O145">
            <v>438</v>
          </cell>
          <cell r="P145">
            <v>447</v>
          </cell>
          <cell r="Q145">
            <v>9682</v>
          </cell>
        </row>
        <row r="146">
          <cell r="C146" t="str">
            <v>AS054-080-SG</v>
          </cell>
          <cell r="D146" t="str">
            <v>Houndstooth Pattern Shawl</v>
          </cell>
          <cell r="E146" t="str">
            <v>千鳥紋披肩</v>
          </cell>
          <cell r="F146" t="str">
            <v>Black x Ivory</v>
          </cell>
          <cell r="G146" t="str">
            <v>黑色 x 米白</v>
          </cell>
          <cell r="H146" t="str">
            <v>160 x 59cm</v>
          </cell>
          <cell r="I146" t="str">
            <v>-</v>
          </cell>
          <cell r="J146" t="str">
            <v>-</v>
          </cell>
          <cell r="K146" t="str">
            <v>-</v>
          </cell>
          <cell r="L146">
            <v>438</v>
          </cell>
          <cell r="M146">
            <v>447</v>
          </cell>
          <cell r="N146">
            <v>9682</v>
          </cell>
          <cell r="O146">
            <v>438</v>
          </cell>
          <cell r="P146">
            <v>447</v>
          </cell>
          <cell r="Q146">
            <v>9682</v>
          </cell>
        </row>
        <row r="147">
          <cell r="C147" t="str">
            <v>AS055-010-SG</v>
          </cell>
          <cell r="D147" t="str">
            <v>Running Cap</v>
          </cell>
          <cell r="E147" t="str">
            <v>運動帽</v>
          </cell>
          <cell r="F147" t="str">
            <v>Navy</v>
          </cell>
          <cell r="G147" t="str">
            <v>深藍</v>
          </cell>
          <cell r="H147" t="str">
            <v>Free Size</v>
          </cell>
          <cell r="I147" t="str">
            <v>-</v>
          </cell>
          <cell r="J147" t="str">
            <v>-</v>
          </cell>
          <cell r="K147" t="str">
            <v>-</v>
          </cell>
          <cell r="L147">
            <v>325</v>
          </cell>
          <cell r="M147">
            <v>331</v>
          </cell>
          <cell r="N147">
            <v>7170</v>
          </cell>
          <cell r="O147">
            <v>325</v>
          </cell>
          <cell r="P147">
            <v>331</v>
          </cell>
          <cell r="Q147">
            <v>7170</v>
          </cell>
        </row>
        <row r="148">
          <cell r="C148" t="str">
            <v>AS055-020-SG</v>
          </cell>
          <cell r="D148" t="str">
            <v>Running Cap</v>
          </cell>
          <cell r="E148" t="str">
            <v>運動帽</v>
          </cell>
          <cell r="F148" t="str">
            <v>White</v>
          </cell>
          <cell r="G148" t="str">
            <v>白色</v>
          </cell>
          <cell r="H148" t="str">
            <v>Free Size</v>
          </cell>
          <cell r="I148" t="str">
            <v>-</v>
          </cell>
          <cell r="J148" t="str">
            <v>-</v>
          </cell>
          <cell r="K148" t="str">
            <v>-</v>
          </cell>
          <cell r="L148">
            <v>325</v>
          </cell>
          <cell r="M148">
            <v>331</v>
          </cell>
          <cell r="N148">
            <v>7170</v>
          </cell>
          <cell r="O148">
            <v>325</v>
          </cell>
          <cell r="P148">
            <v>331</v>
          </cell>
          <cell r="Q148">
            <v>7170</v>
          </cell>
        </row>
        <row r="149">
          <cell r="C149" t="str">
            <v>AS056-020-SG</v>
          </cell>
          <cell r="D149" t="str">
            <v>Shawl</v>
          </cell>
          <cell r="E149" t="str">
            <v>時尚披肩</v>
          </cell>
          <cell r="F149" t="str">
            <v>White</v>
          </cell>
          <cell r="G149" t="str">
            <v>白色</v>
          </cell>
          <cell r="H149" t="str">
            <v>185 x 72cm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>
            <v>316</v>
          </cell>
          <cell r="N149">
            <v>6845</v>
          </cell>
          <cell r="O149">
            <v>360</v>
          </cell>
          <cell r="P149">
            <v>367</v>
          </cell>
          <cell r="Q149">
            <v>7949</v>
          </cell>
        </row>
        <row r="150">
          <cell r="C150" t="str">
            <v>AS056-050-SG</v>
          </cell>
          <cell r="D150" t="str">
            <v>Shawl</v>
          </cell>
          <cell r="E150" t="str">
            <v>時尚披肩</v>
          </cell>
          <cell r="F150" t="str">
            <v>Pale Pink</v>
          </cell>
          <cell r="G150" t="str">
            <v>藕粉</v>
          </cell>
          <cell r="H150" t="str">
            <v>185 x 72cm</v>
          </cell>
          <cell r="I150" t="str">
            <v>-</v>
          </cell>
          <cell r="J150" t="str">
            <v>-</v>
          </cell>
          <cell r="K150" t="str">
            <v>-</v>
          </cell>
          <cell r="L150" t="str">
            <v>-</v>
          </cell>
          <cell r="M150">
            <v>316</v>
          </cell>
          <cell r="N150">
            <v>6845</v>
          </cell>
          <cell r="O150">
            <v>360</v>
          </cell>
          <cell r="P150">
            <v>367</v>
          </cell>
          <cell r="Q150">
            <v>7949</v>
          </cell>
        </row>
        <row r="151">
          <cell r="C151" t="str">
            <v>AS056-060-SG</v>
          </cell>
          <cell r="D151" t="str">
            <v>Shawl</v>
          </cell>
          <cell r="E151" t="str">
            <v>時尚披肩</v>
          </cell>
          <cell r="F151" t="str">
            <v>Wine Red</v>
          </cell>
          <cell r="G151" t="str">
            <v>酒紅</v>
          </cell>
          <cell r="H151" t="str">
            <v>185 x 72cm</v>
          </cell>
          <cell r="O151">
            <v>360</v>
          </cell>
          <cell r="P151">
            <v>367</v>
          </cell>
          <cell r="Q151">
            <v>7949</v>
          </cell>
        </row>
        <row r="152">
          <cell r="C152" t="str">
            <v>AS056-080-SG</v>
          </cell>
          <cell r="D152" t="str">
            <v>Shawl</v>
          </cell>
          <cell r="E152" t="str">
            <v>時尚披肩</v>
          </cell>
          <cell r="F152" t="str">
            <v>Black</v>
          </cell>
          <cell r="G152" t="str">
            <v>黑色</v>
          </cell>
          <cell r="H152" t="str">
            <v>185 x 72cm</v>
          </cell>
          <cell r="I152" t="str">
            <v>-</v>
          </cell>
          <cell r="J152" t="str">
            <v>-</v>
          </cell>
          <cell r="K152" t="str">
            <v>-</v>
          </cell>
          <cell r="L152">
            <v>310</v>
          </cell>
          <cell r="M152">
            <v>316</v>
          </cell>
          <cell r="N152">
            <v>6845</v>
          </cell>
          <cell r="O152">
            <v>360</v>
          </cell>
          <cell r="P152">
            <v>367</v>
          </cell>
          <cell r="Q152">
            <v>7949</v>
          </cell>
        </row>
        <row r="153">
          <cell r="C153" t="str">
            <v>AS056-320-SG</v>
          </cell>
          <cell r="D153" t="str">
            <v>Shawl</v>
          </cell>
          <cell r="E153" t="str">
            <v>時尚披肩</v>
          </cell>
          <cell r="F153" t="str">
            <v>Wisteria x Gray</v>
          </cell>
          <cell r="G153" t="str">
            <v>藤紫 x 灰色</v>
          </cell>
          <cell r="H153" t="str">
            <v>185 x 72cm</v>
          </cell>
          <cell r="I153" t="str">
            <v>-</v>
          </cell>
          <cell r="J153" t="str">
            <v>-</v>
          </cell>
          <cell r="K153" t="str">
            <v>-</v>
          </cell>
          <cell r="L153">
            <v>310</v>
          </cell>
          <cell r="M153">
            <v>316</v>
          </cell>
          <cell r="N153">
            <v>6845</v>
          </cell>
          <cell r="O153">
            <v>360</v>
          </cell>
          <cell r="P153">
            <v>367</v>
          </cell>
          <cell r="Q153">
            <v>7949</v>
          </cell>
        </row>
        <row r="154">
          <cell r="C154" t="str">
            <v>AS057-030-SG</v>
          </cell>
          <cell r="D154" t="str">
            <v>Lace Scarf</v>
          </cell>
          <cell r="E154" t="str">
            <v>蕾絲圍巾</v>
          </cell>
          <cell r="F154" t="str">
            <v>Gray</v>
          </cell>
          <cell r="G154" t="str">
            <v>灰色</v>
          </cell>
          <cell r="H154" t="str">
            <v>180 x 39cm</v>
          </cell>
          <cell r="L154" t="str">
            <v>-</v>
          </cell>
          <cell r="M154" t="str">
            <v>-</v>
          </cell>
          <cell r="N154" t="str">
            <v>-</v>
          </cell>
          <cell r="O154">
            <v>445</v>
          </cell>
          <cell r="P154">
            <v>454</v>
          </cell>
          <cell r="Q154">
            <v>9833.9578000000001</v>
          </cell>
        </row>
        <row r="155">
          <cell r="C155" t="str">
            <v>AS057-080-SG</v>
          </cell>
          <cell r="D155" t="str">
            <v>Lace Scarf</v>
          </cell>
          <cell r="E155" t="str">
            <v>蕾絲圍巾</v>
          </cell>
          <cell r="F155" t="str">
            <v>Black</v>
          </cell>
          <cell r="G155" t="str">
            <v>黑色</v>
          </cell>
          <cell r="H155" t="str">
            <v>180 x 39cm</v>
          </cell>
          <cell r="L155" t="str">
            <v>-</v>
          </cell>
          <cell r="M155" t="str">
            <v>-</v>
          </cell>
          <cell r="N155" t="str">
            <v>-</v>
          </cell>
          <cell r="O155">
            <v>445</v>
          </cell>
          <cell r="P155">
            <v>454</v>
          </cell>
          <cell r="Q155">
            <v>9833.9578000000001</v>
          </cell>
        </row>
        <row r="156">
          <cell r="C156" t="str">
            <v>AS058-040-SG</v>
          </cell>
          <cell r="D156" t="str">
            <v>NI Charity Wrist Band</v>
          </cell>
          <cell r="E156" t="str">
            <v>NI 公益護腕</v>
          </cell>
          <cell r="F156" t="str">
            <v>Lavender</v>
          </cell>
          <cell r="G156" t="str">
            <v>熏衣紫</v>
          </cell>
          <cell r="H156" t="str">
            <v>Free</v>
          </cell>
          <cell r="L156" t="str">
            <v>-</v>
          </cell>
          <cell r="M156" t="str">
            <v>-</v>
          </cell>
          <cell r="N156" t="str">
            <v>-</v>
          </cell>
          <cell r="O156">
            <v>70</v>
          </cell>
          <cell r="P156" t="str">
            <v>-</v>
          </cell>
          <cell r="Q156" t="str">
            <v>-</v>
          </cell>
        </row>
        <row r="157">
          <cell r="C157" t="str">
            <v>AS058-160-SG</v>
          </cell>
          <cell r="D157" t="str">
            <v>NI Charity Wrist Band</v>
          </cell>
          <cell r="E157" t="str">
            <v>NI 公益護腕</v>
          </cell>
          <cell r="F157" t="str">
            <v>Lilac</v>
          </cell>
          <cell r="G157" t="str">
            <v>丁香紫</v>
          </cell>
          <cell r="H157" t="str">
            <v>Free</v>
          </cell>
          <cell r="L157" t="str">
            <v>-</v>
          </cell>
          <cell r="M157" t="str">
            <v>-</v>
          </cell>
          <cell r="N157" t="str">
            <v>-</v>
          </cell>
          <cell r="O157">
            <v>70</v>
          </cell>
          <cell r="P157" t="str">
            <v>-</v>
          </cell>
          <cell r="Q157" t="str">
            <v>-</v>
          </cell>
        </row>
        <row r="158">
          <cell r="C158" t="str">
            <v>AS059-060-SG</v>
          </cell>
          <cell r="D158" t="str">
            <v>NI Knitted Beanie</v>
          </cell>
          <cell r="E158" t="str">
            <v>NI 針織帽</v>
          </cell>
          <cell r="F158" t="str">
            <v>Wine Red</v>
          </cell>
          <cell r="G158" t="str">
            <v>酒紅</v>
          </cell>
          <cell r="H158" t="str">
            <v>Free</v>
          </cell>
          <cell r="O158">
            <v>190</v>
          </cell>
          <cell r="P158">
            <v>194</v>
          </cell>
          <cell r="Q158">
            <v>4202.1758</v>
          </cell>
        </row>
        <row r="159">
          <cell r="C159" t="str">
            <v>AS060-080-SG</v>
          </cell>
          <cell r="D159" t="str">
            <v>NI Shawl</v>
          </cell>
          <cell r="E159" t="str">
            <v>NI 披肩</v>
          </cell>
          <cell r="F159" t="str">
            <v>Black x Gray</v>
          </cell>
          <cell r="G159" t="str">
            <v>黑色 x 灰色</v>
          </cell>
          <cell r="H159" t="str">
            <v>150 x 40cm</v>
          </cell>
          <cell r="O159">
            <v>430</v>
          </cell>
          <cell r="P159">
            <v>438</v>
          </cell>
          <cell r="Q159">
            <v>9487.3865999999998</v>
          </cell>
        </row>
        <row r="160">
          <cell r="C160" t="str">
            <v>AS062-010-SG</v>
          </cell>
          <cell r="D160" t="str">
            <v>Body Wrap</v>
          </cell>
          <cell r="E160" t="str">
            <v>護身</v>
          </cell>
          <cell r="F160" t="str">
            <v>Midnight Blue</v>
          </cell>
          <cell r="G160" t="str">
            <v>午夜藍</v>
          </cell>
          <cell r="H160" t="str">
            <v>70 x 27cm</v>
          </cell>
          <cell r="L160">
            <v>120</v>
          </cell>
          <cell r="M160">
            <v>122</v>
          </cell>
          <cell r="N160">
            <v>2650</v>
          </cell>
          <cell r="O160">
            <v>120</v>
          </cell>
          <cell r="P160">
            <v>122</v>
          </cell>
          <cell r="Q160">
            <v>2643</v>
          </cell>
        </row>
        <row r="161">
          <cell r="C161" t="str">
            <v>AS062-020-SG</v>
          </cell>
          <cell r="D161" t="str">
            <v>Body Wrap</v>
          </cell>
          <cell r="E161" t="str">
            <v>護身</v>
          </cell>
          <cell r="F161" t="str">
            <v>Ivory</v>
          </cell>
          <cell r="G161" t="str">
            <v>米白</v>
          </cell>
          <cell r="H161" t="str">
            <v>70 x 27cm</v>
          </cell>
          <cell r="L161">
            <v>120</v>
          </cell>
          <cell r="M161">
            <v>122</v>
          </cell>
          <cell r="N161">
            <v>2650</v>
          </cell>
          <cell r="O161">
            <v>120</v>
          </cell>
          <cell r="P161">
            <v>122</v>
          </cell>
          <cell r="Q161">
            <v>2650</v>
          </cell>
        </row>
        <row r="162">
          <cell r="C162" t="str">
            <v>AS062-060-SG</v>
          </cell>
          <cell r="D162" t="str">
            <v>Body Wrap</v>
          </cell>
          <cell r="E162" t="str">
            <v>護身</v>
          </cell>
          <cell r="F162" t="str">
            <v>Wine Red</v>
          </cell>
          <cell r="G162" t="str">
            <v>酒紅</v>
          </cell>
          <cell r="H162" t="str">
            <v>70 x 27cm</v>
          </cell>
          <cell r="L162">
            <v>120</v>
          </cell>
          <cell r="M162">
            <v>122</v>
          </cell>
          <cell r="N162">
            <v>2650</v>
          </cell>
          <cell r="O162">
            <v>120</v>
          </cell>
          <cell r="P162">
            <v>122</v>
          </cell>
          <cell r="Q162">
            <v>2650</v>
          </cell>
        </row>
        <row r="163">
          <cell r="C163" t="str">
            <v>AS062-100-SG</v>
          </cell>
          <cell r="D163" t="str">
            <v>Body Wrap</v>
          </cell>
          <cell r="E163" t="str">
            <v>護身</v>
          </cell>
          <cell r="F163" t="str">
            <v>Orange</v>
          </cell>
          <cell r="G163" t="str">
            <v>橘色</v>
          </cell>
          <cell r="H163" t="str">
            <v>70 x 27cm</v>
          </cell>
          <cell r="L163">
            <v>120</v>
          </cell>
          <cell r="M163">
            <v>122</v>
          </cell>
          <cell r="N163">
            <v>2650</v>
          </cell>
          <cell r="O163">
            <v>120</v>
          </cell>
          <cell r="P163">
            <v>122</v>
          </cell>
          <cell r="Q163">
            <v>2643</v>
          </cell>
        </row>
        <row r="164">
          <cell r="C164" t="str">
            <v>AS062-230-SG</v>
          </cell>
          <cell r="D164" t="str">
            <v>Body Wrap</v>
          </cell>
          <cell r="E164" t="str">
            <v>護身</v>
          </cell>
          <cell r="F164" t="str">
            <v>Royal Blue</v>
          </cell>
          <cell r="G164" t="str">
            <v>寶藍</v>
          </cell>
          <cell r="H164" t="str">
            <v>70 x 27cm</v>
          </cell>
          <cell r="O164">
            <v>120</v>
          </cell>
          <cell r="P164">
            <v>122</v>
          </cell>
          <cell r="Q164">
            <v>2643</v>
          </cell>
        </row>
        <row r="165">
          <cell r="C165" t="str">
            <v>AS063-220-SG</v>
          </cell>
          <cell r="D165" t="str">
            <v>Stole</v>
          </cell>
          <cell r="E165" t="str">
            <v xml:space="preserve">亮采圍巾 </v>
          </cell>
          <cell r="F165" t="str">
            <v>Dark Green</v>
          </cell>
          <cell r="G165" t="str">
            <v>深綠</v>
          </cell>
          <cell r="H165" t="str">
            <v>180 x 36cm</v>
          </cell>
          <cell r="L165" t="str">
            <v>-</v>
          </cell>
          <cell r="M165" t="str">
            <v>-</v>
          </cell>
          <cell r="N165" t="str">
            <v>-</v>
          </cell>
          <cell r="O165">
            <v>200</v>
          </cell>
          <cell r="P165">
            <v>204</v>
          </cell>
          <cell r="Q165">
            <v>4419</v>
          </cell>
        </row>
        <row r="166">
          <cell r="C166" t="str">
            <v>AS063-290-SG</v>
          </cell>
          <cell r="D166" t="str">
            <v>Stole</v>
          </cell>
          <cell r="E166" t="str">
            <v xml:space="preserve">亮采圍巾 </v>
          </cell>
          <cell r="F166" t="str">
            <v>Cranberry</v>
          </cell>
          <cell r="G166" t="str">
            <v>莓紅</v>
          </cell>
          <cell r="H166" t="str">
            <v>180 x 36cm</v>
          </cell>
          <cell r="L166" t="str">
            <v>-</v>
          </cell>
          <cell r="M166" t="str">
            <v>-</v>
          </cell>
          <cell r="N166" t="str">
            <v>-</v>
          </cell>
          <cell r="O166">
            <v>200</v>
          </cell>
          <cell r="P166">
            <v>204</v>
          </cell>
          <cell r="Q166">
            <v>4419</v>
          </cell>
        </row>
        <row r="167">
          <cell r="C167" t="str">
            <v>AS063-010-SG</v>
          </cell>
          <cell r="D167" t="str">
            <v>Stole</v>
          </cell>
          <cell r="E167" t="str">
            <v xml:space="preserve">亮采圍巾 </v>
          </cell>
          <cell r="F167" t="str">
            <v>Navy Blue</v>
          </cell>
          <cell r="G167" t="str">
            <v>深藍</v>
          </cell>
          <cell r="H167" t="str">
            <v>180 x 36cm</v>
          </cell>
          <cell r="L167" t="str">
            <v>-</v>
          </cell>
          <cell r="M167" t="str">
            <v>-</v>
          </cell>
          <cell r="N167" t="str">
            <v>-</v>
          </cell>
          <cell r="O167">
            <v>200</v>
          </cell>
          <cell r="P167">
            <v>204</v>
          </cell>
          <cell r="Q167">
            <v>4419</v>
          </cell>
        </row>
        <row r="168">
          <cell r="C168" t="str">
            <v>AS063-020-SG</v>
          </cell>
          <cell r="D168" t="str">
            <v>Stole</v>
          </cell>
          <cell r="E168" t="str">
            <v xml:space="preserve">亮采圍巾 </v>
          </cell>
          <cell r="F168" t="str">
            <v>Beige</v>
          </cell>
          <cell r="G168" t="str">
            <v>米白</v>
          </cell>
          <cell r="H168" t="str">
            <v>180 x 36cm</v>
          </cell>
          <cell r="L168" t="str">
            <v>-</v>
          </cell>
          <cell r="M168" t="str">
            <v>-</v>
          </cell>
          <cell r="N168" t="str">
            <v>-</v>
          </cell>
          <cell r="O168">
            <v>200</v>
          </cell>
          <cell r="P168">
            <v>204</v>
          </cell>
          <cell r="Q168">
            <v>4419</v>
          </cell>
        </row>
        <row r="169">
          <cell r="C169" t="str">
            <v>AS063-080-SG</v>
          </cell>
          <cell r="D169" t="str">
            <v>Stole</v>
          </cell>
          <cell r="E169" t="str">
            <v xml:space="preserve">亮采圍巾 </v>
          </cell>
          <cell r="F169" t="str">
            <v>Black</v>
          </cell>
          <cell r="G169" t="str">
            <v>黑色</v>
          </cell>
          <cell r="H169" t="str">
            <v>180 x 36cm</v>
          </cell>
          <cell r="L169" t="str">
            <v>-</v>
          </cell>
          <cell r="M169" t="str">
            <v>-</v>
          </cell>
          <cell r="N169" t="str">
            <v>-</v>
          </cell>
          <cell r="O169">
            <v>200</v>
          </cell>
          <cell r="P169">
            <v>204</v>
          </cell>
          <cell r="Q169">
            <v>4419</v>
          </cell>
        </row>
        <row r="170">
          <cell r="C170" t="str">
            <v>AS063-090-SG</v>
          </cell>
          <cell r="D170" t="str">
            <v>Stole</v>
          </cell>
          <cell r="E170" t="str">
            <v xml:space="preserve">亮采圍巾 </v>
          </cell>
          <cell r="F170" t="str">
            <v>Yellow</v>
          </cell>
          <cell r="G170" t="str">
            <v>黃色</v>
          </cell>
          <cell r="H170" t="str">
            <v>180 x 36cm</v>
          </cell>
          <cell r="L170" t="str">
            <v>-</v>
          </cell>
          <cell r="M170" t="str">
            <v>-</v>
          </cell>
          <cell r="N170" t="str">
            <v>-</v>
          </cell>
          <cell r="O170">
            <v>200</v>
          </cell>
          <cell r="P170">
            <v>204</v>
          </cell>
          <cell r="Q170">
            <v>4419</v>
          </cell>
        </row>
        <row r="171">
          <cell r="C171" t="str">
            <v>AS064-110-SG</v>
          </cell>
          <cell r="D171" t="str">
            <v>Eye Mask</v>
          </cell>
          <cell r="E171" t="str">
            <v>眼罩</v>
          </cell>
          <cell r="F171" t="str">
            <v>Champagne Gold</v>
          </cell>
          <cell r="G171" t="str">
            <v>香檳金</v>
          </cell>
          <cell r="H171" t="str">
            <v>Free</v>
          </cell>
          <cell r="O171">
            <v>70</v>
          </cell>
          <cell r="P171">
            <v>71</v>
          </cell>
          <cell r="Q171">
            <v>1538</v>
          </cell>
        </row>
        <row r="172">
          <cell r="C172" t="str">
            <v>AS065-010-SG</v>
          </cell>
          <cell r="D172" t="str">
            <v>Square Scarf</v>
          </cell>
          <cell r="E172" t="str">
            <v>素雅方巾</v>
          </cell>
          <cell r="F172" t="str">
            <v>Blue</v>
          </cell>
          <cell r="G172" t="str">
            <v>藍色</v>
          </cell>
          <cell r="H172" t="str">
            <v>110 x 110cm</v>
          </cell>
          <cell r="O172">
            <v>375</v>
          </cell>
          <cell r="P172">
            <v>382</v>
          </cell>
          <cell r="Q172">
            <v>8274</v>
          </cell>
        </row>
        <row r="173">
          <cell r="C173" t="str">
            <v>AS065-180-SG</v>
          </cell>
          <cell r="D173" t="str">
            <v>Square Scarf</v>
          </cell>
          <cell r="E173" t="str">
            <v>素雅方巾</v>
          </cell>
          <cell r="F173" t="str">
            <v>Brown</v>
          </cell>
          <cell r="G173" t="str">
            <v>棕色</v>
          </cell>
          <cell r="H173" t="str">
            <v>110 x 110cm</v>
          </cell>
          <cell r="O173">
            <v>375</v>
          </cell>
          <cell r="P173">
            <v>382</v>
          </cell>
          <cell r="Q173">
            <v>8274</v>
          </cell>
        </row>
        <row r="174">
          <cell r="C174" t="str">
            <v>AS066-010-SG</v>
          </cell>
          <cell r="D174" t="str">
            <v>Neck Warmer</v>
          </cell>
          <cell r="E174" t="str">
            <v>柔美頸套</v>
          </cell>
          <cell r="F174" t="str">
            <v>Navy Blue</v>
          </cell>
          <cell r="G174" t="str">
            <v>深藍</v>
          </cell>
          <cell r="H174" t="str">
            <v>30 x 25cm</v>
          </cell>
          <cell r="O174">
            <v>105</v>
          </cell>
          <cell r="P174">
            <v>107</v>
          </cell>
          <cell r="Q174">
            <v>2318</v>
          </cell>
        </row>
        <row r="175">
          <cell r="C175" t="str">
            <v>AS066-080-SG</v>
          </cell>
          <cell r="D175" t="str">
            <v>Neck Warmer</v>
          </cell>
          <cell r="E175" t="str">
            <v>柔美頸套</v>
          </cell>
          <cell r="F175" t="str">
            <v>Black x White</v>
          </cell>
          <cell r="G175" t="str">
            <v>黑色 x 白色</v>
          </cell>
          <cell r="H175" t="str">
            <v>30 x 25cm</v>
          </cell>
          <cell r="O175">
            <v>105</v>
          </cell>
          <cell r="P175">
            <v>107</v>
          </cell>
          <cell r="Q175">
            <v>2318</v>
          </cell>
        </row>
        <row r="176">
          <cell r="C176" t="str">
            <v>AS067-080-SG</v>
          </cell>
          <cell r="D176" t="str">
            <v>Lady's Gloves</v>
          </cell>
          <cell r="E176" t="str">
            <v>仕女手套</v>
          </cell>
          <cell r="F176" t="str">
            <v>Black</v>
          </cell>
          <cell r="G176" t="str">
            <v>黑色</v>
          </cell>
          <cell r="H176" t="str">
            <v>Free</v>
          </cell>
          <cell r="O176">
            <v>75</v>
          </cell>
          <cell r="P176">
            <v>76</v>
          </cell>
          <cell r="Q176">
            <v>1646</v>
          </cell>
        </row>
        <row r="177">
          <cell r="C177" t="str">
            <v>AS068-020-SG</v>
          </cell>
          <cell r="D177" t="str">
            <v>Arm Sleeves</v>
          </cell>
          <cell r="E177" t="str">
            <v>舒適袖套</v>
          </cell>
          <cell r="F177" t="str">
            <v>White</v>
          </cell>
          <cell r="G177" t="str">
            <v>白色</v>
          </cell>
          <cell r="H177" t="str">
            <v>Free</v>
          </cell>
          <cell r="O177">
            <v>85</v>
          </cell>
          <cell r="P177">
            <v>87</v>
          </cell>
          <cell r="Q177">
            <v>1884</v>
          </cell>
        </row>
        <row r="178">
          <cell r="C178" t="str">
            <v>AS069-020-SG</v>
          </cell>
          <cell r="D178" t="str">
            <v>Wide Rib Sacrf</v>
          </cell>
          <cell r="E178" t="str">
            <v>寬羅紋圍巾</v>
          </cell>
          <cell r="F178" t="str">
            <v>Pale Beige</v>
          </cell>
          <cell r="G178" t="str">
            <v>淺米</v>
          </cell>
          <cell r="H178" t="str">
            <v>150 x 50cm</v>
          </cell>
          <cell r="O178">
            <v>325</v>
          </cell>
          <cell r="P178">
            <v>331</v>
          </cell>
          <cell r="Q178">
            <v>7170</v>
          </cell>
        </row>
        <row r="179">
          <cell r="C179" t="str">
            <v>AS070-010-SG</v>
          </cell>
          <cell r="D179" t="str">
            <v>NI Versa Band</v>
          </cell>
          <cell r="E179" t="str">
            <v>NI 萬用彈力帶</v>
          </cell>
          <cell r="F179" t="str">
            <v>Blue</v>
          </cell>
          <cell r="G179" t="str">
            <v>藍色</v>
          </cell>
          <cell r="H179" t="str">
            <v>Free</v>
          </cell>
          <cell r="O179">
            <v>50</v>
          </cell>
          <cell r="P179">
            <v>51</v>
          </cell>
          <cell r="Q179">
            <v>1105</v>
          </cell>
        </row>
        <row r="180">
          <cell r="C180" t="str">
            <v>AS071-180-SG</v>
          </cell>
          <cell r="D180" t="str">
            <v>Subtle Pattern Shawl</v>
          </cell>
          <cell r="E180" t="str">
            <v>暗紋披肩</v>
          </cell>
          <cell r="F180" t="str">
            <v>Khaki</v>
          </cell>
          <cell r="G180" t="str">
            <v>卡其</v>
          </cell>
          <cell r="H180" t="str">
            <v>160 x 59cm</v>
          </cell>
          <cell r="O180">
            <v>460</v>
          </cell>
          <cell r="P180">
            <v>469</v>
          </cell>
          <cell r="Q180">
            <v>10159</v>
          </cell>
        </row>
        <row r="181">
          <cell r="C181" t="str">
            <v>AS071-330-SG</v>
          </cell>
          <cell r="D181" t="str">
            <v>Subtle Pattern Shawl</v>
          </cell>
          <cell r="E181" t="str">
            <v>暗紋披肩</v>
          </cell>
          <cell r="F181" t="str">
            <v>Dusty Blue</v>
          </cell>
          <cell r="G181" t="str">
            <v>灰藍</v>
          </cell>
          <cell r="H181" t="str">
            <v>160 x 59cm</v>
          </cell>
          <cell r="O181">
            <v>460</v>
          </cell>
          <cell r="P181">
            <v>469</v>
          </cell>
          <cell r="Q181">
            <v>10159</v>
          </cell>
        </row>
        <row r="182">
          <cell r="C182" t="str">
            <v>AS072-030-SG</v>
          </cell>
          <cell r="D182" t="str">
            <v>Knit Brim Cap</v>
          </cell>
          <cell r="E182" t="str">
            <v>針織鴨舌帽</v>
          </cell>
          <cell r="F182" t="str">
            <v>Gray</v>
          </cell>
          <cell r="G182" t="str">
            <v>灰色</v>
          </cell>
          <cell r="H182" t="str">
            <v>Free</v>
          </cell>
          <cell r="O182">
            <v>250</v>
          </cell>
          <cell r="P182">
            <v>255</v>
          </cell>
          <cell r="Q182">
            <v>5523</v>
          </cell>
        </row>
        <row r="183">
          <cell r="C183" t="str">
            <v>BI010-097-SG</v>
          </cell>
          <cell r="D183" t="str">
            <v>NEORON® Blanket</v>
          </cell>
          <cell r="E183" t="str">
            <v>妮美龍毛毯 (舒毯系列)</v>
          </cell>
          <cell r="F183" t="str">
            <v>Light Yellow</v>
          </cell>
          <cell r="G183" t="str">
            <v>淡黃</v>
          </cell>
          <cell r="H183" t="str">
            <v>140 x 200cm</v>
          </cell>
          <cell r="I183">
            <v>1650</v>
          </cell>
          <cell r="J183" t="str">
            <v>-</v>
          </cell>
          <cell r="K183" t="str">
            <v>-</v>
          </cell>
          <cell r="L183" t="str">
            <v>-</v>
          </cell>
          <cell r="M183" t="str">
            <v>-</v>
          </cell>
          <cell r="N183" t="str">
            <v>-</v>
          </cell>
          <cell r="O183" t="str">
            <v>-</v>
          </cell>
          <cell r="P183" t="str">
            <v>-</v>
          </cell>
          <cell r="Q183" t="str">
            <v>-</v>
          </cell>
        </row>
        <row r="184">
          <cell r="C184" t="str">
            <v>BI010-098-SG</v>
          </cell>
          <cell r="D184" t="str">
            <v>NEORON® Blanket</v>
          </cell>
          <cell r="E184" t="str">
            <v>妮美龍毛毯 (舒毯系列)</v>
          </cell>
          <cell r="F184" t="str">
            <v>Light Yellow</v>
          </cell>
          <cell r="G184" t="str">
            <v>淡黃</v>
          </cell>
          <cell r="H184" t="str">
            <v>180 x 230cm</v>
          </cell>
          <cell r="I184">
            <v>1950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  <cell r="P184" t="str">
            <v>-</v>
          </cell>
          <cell r="Q184" t="str">
            <v>-</v>
          </cell>
        </row>
        <row r="185">
          <cell r="C185" t="str">
            <v>BI010-167-SG</v>
          </cell>
          <cell r="D185" t="str">
            <v>NEORON® Blanket</v>
          </cell>
          <cell r="E185" t="str">
            <v>妮美龍毛毯 (舒毯系列)</v>
          </cell>
          <cell r="F185" t="str">
            <v>Purple</v>
          </cell>
          <cell r="G185" t="str">
            <v>紫色</v>
          </cell>
          <cell r="H185" t="str">
            <v>140 x 200cm</v>
          </cell>
          <cell r="I185">
            <v>1650</v>
          </cell>
          <cell r="J185" t="str">
            <v>-</v>
          </cell>
          <cell r="K185" t="str">
            <v>-</v>
          </cell>
          <cell r="L185" t="str">
            <v>-</v>
          </cell>
          <cell r="M185" t="str">
            <v>-</v>
          </cell>
          <cell r="N185" t="str">
            <v>-</v>
          </cell>
          <cell r="O185" t="str">
            <v>-</v>
          </cell>
          <cell r="P185" t="str">
            <v>-</v>
          </cell>
          <cell r="Q185" t="str">
            <v>-</v>
          </cell>
        </row>
        <row r="186">
          <cell r="C186" t="str">
            <v>BI010-168-SG</v>
          </cell>
          <cell r="D186" t="str">
            <v>NEORON® Blanket</v>
          </cell>
          <cell r="E186" t="str">
            <v>妮美龍毛毯 (舒毯系列)</v>
          </cell>
          <cell r="F186" t="str">
            <v>Purple</v>
          </cell>
          <cell r="G186" t="str">
            <v>紫色</v>
          </cell>
          <cell r="H186" t="str">
            <v>180 x 230cm</v>
          </cell>
          <cell r="I186">
            <v>1950</v>
          </cell>
          <cell r="J186" t="str">
            <v>-</v>
          </cell>
          <cell r="K186" t="str">
            <v>-</v>
          </cell>
          <cell r="L186" t="str">
            <v>-</v>
          </cell>
          <cell r="M186" t="str">
            <v>-</v>
          </cell>
          <cell r="N186" t="str">
            <v>-</v>
          </cell>
          <cell r="O186" t="str">
            <v>-</v>
          </cell>
          <cell r="P186" t="str">
            <v>-</v>
          </cell>
          <cell r="Q186" t="str">
            <v>-</v>
          </cell>
        </row>
        <row r="187">
          <cell r="C187" t="str">
            <v>BI011-037-SG</v>
          </cell>
          <cell r="D187" t="str">
            <v>NEORON® Blanket</v>
          </cell>
          <cell r="E187" t="str">
            <v>妮美龍毛毯 (舒毯系列)</v>
          </cell>
          <cell r="F187" t="str">
            <v>Gray</v>
          </cell>
          <cell r="G187" t="str">
            <v>灰色</v>
          </cell>
          <cell r="H187" t="str">
            <v>140 x 200cm</v>
          </cell>
          <cell r="I187">
            <v>1700</v>
          </cell>
          <cell r="J187" t="str">
            <v>-</v>
          </cell>
          <cell r="K187" t="str">
            <v>-</v>
          </cell>
          <cell r="L187" t="str">
            <v>-</v>
          </cell>
          <cell r="M187" t="str">
            <v>-</v>
          </cell>
          <cell r="N187" t="str">
            <v>-</v>
          </cell>
          <cell r="O187" t="str">
            <v>-</v>
          </cell>
          <cell r="P187" t="str">
            <v>-</v>
          </cell>
          <cell r="Q187" t="str">
            <v>-</v>
          </cell>
        </row>
        <row r="188">
          <cell r="C188" t="str">
            <v>BI011-038-SG</v>
          </cell>
          <cell r="D188" t="str">
            <v>NEORON® Blanket</v>
          </cell>
          <cell r="E188" t="str">
            <v>妮美龍毛毯 (舒毯系列)</v>
          </cell>
          <cell r="F188" t="str">
            <v>Gray</v>
          </cell>
          <cell r="G188" t="str">
            <v>灰色</v>
          </cell>
          <cell r="H188" t="str">
            <v>180 x 230cm</v>
          </cell>
          <cell r="I188">
            <v>2000</v>
          </cell>
          <cell r="J188">
            <v>1800</v>
          </cell>
          <cell r="K188">
            <v>1817</v>
          </cell>
          <cell r="L188" t="str">
            <v>-</v>
          </cell>
          <cell r="M188" t="str">
            <v>-</v>
          </cell>
          <cell r="N188" t="str">
            <v>-</v>
          </cell>
          <cell r="O188" t="str">
            <v>-</v>
          </cell>
          <cell r="P188" t="str">
            <v>-</v>
          </cell>
          <cell r="Q188" t="str">
            <v>-</v>
          </cell>
        </row>
        <row r="189">
          <cell r="C189" t="str">
            <v>BI011-057-SG</v>
          </cell>
          <cell r="D189" t="str">
            <v>NEORON® Blanket</v>
          </cell>
          <cell r="E189" t="str">
            <v>妮美龍毛毯 (舒毯系列)</v>
          </cell>
          <cell r="F189" t="str">
            <v>Pink</v>
          </cell>
          <cell r="G189" t="str">
            <v>粉紅</v>
          </cell>
          <cell r="H189" t="str">
            <v>140 x 200cm</v>
          </cell>
          <cell r="I189">
            <v>1700</v>
          </cell>
          <cell r="J189" t="str">
            <v>-</v>
          </cell>
          <cell r="K189" t="str">
            <v>-</v>
          </cell>
          <cell r="L189" t="str">
            <v>-</v>
          </cell>
          <cell r="M189" t="str">
            <v>-</v>
          </cell>
          <cell r="N189" t="str">
            <v>-</v>
          </cell>
          <cell r="O189" t="str">
            <v>-</v>
          </cell>
          <cell r="P189" t="str">
            <v>-</v>
          </cell>
          <cell r="Q189" t="str">
            <v>-</v>
          </cell>
        </row>
        <row r="190">
          <cell r="C190" t="str">
            <v>BI011-058-SG</v>
          </cell>
          <cell r="D190" t="str">
            <v>NEORON® Blanket</v>
          </cell>
          <cell r="E190" t="str">
            <v>妮美龍毛毯 (舒毯系列)</v>
          </cell>
          <cell r="F190" t="str">
            <v>Pink</v>
          </cell>
          <cell r="G190" t="str">
            <v>粉紅</v>
          </cell>
          <cell r="H190" t="str">
            <v>180 x 230cm</v>
          </cell>
          <cell r="I190">
            <v>2000</v>
          </cell>
          <cell r="J190">
            <v>1800</v>
          </cell>
          <cell r="K190">
            <v>1817</v>
          </cell>
          <cell r="L190" t="str">
            <v>-</v>
          </cell>
          <cell r="M190" t="str">
            <v>-</v>
          </cell>
          <cell r="N190" t="str">
            <v>-</v>
          </cell>
          <cell r="O190" t="str">
            <v>-</v>
          </cell>
          <cell r="P190" t="str">
            <v>-</v>
          </cell>
          <cell r="Q190" t="str">
            <v>-</v>
          </cell>
        </row>
        <row r="191">
          <cell r="C191" t="str">
            <v>BI012-038-SG</v>
          </cell>
          <cell r="D191" t="str">
            <v>NEORON® Blanket (Wavy Pattern Collection)</v>
          </cell>
          <cell r="E191" t="str">
            <v>妮美龍毛毯 (舒毯系列)</v>
          </cell>
          <cell r="F191" t="str">
            <v>Gray</v>
          </cell>
          <cell r="G191" t="str">
            <v>灰色</v>
          </cell>
          <cell r="H191" t="str">
            <v>180 x 230cm</v>
          </cell>
          <cell r="I191">
            <v>2000</v>
          </cell>
          <cell r="J191">
            <v>1800</v>
          </cell>
          <cell r="K191">
            <v>1817</v>
          </cell>
          <cell r="L191">
            <v>1834</v>
          </cell>
          <cell r="M191">
            <v>1869</v>
          </cell>
          <cell r="N191">
            <v>40484</v>
          </cell>
          <cell r="O191">
            <v>1834</v>
          </cell>
          <cell r="P191">
            <v>1869</v>
          </cell>
          <cell r="Q191">
            <v>40484</v>
          </cell>
        </row>
        <row r="192">
          <cell r="C192" t="str">
            <v>BI012-058-SG</v>
          </cell>
          <cell r="D192" t="str">
            <v>NEORON® Blanket (Wavy Pattern Collection)</v>
          </cell>
          <cell r="E192" t="str">
            <v>妮美龍毛毯 (舒毯系列)</v>
          </cell>
          <cell r="F192" t="str">
            <v>Pink</v>
          </cell>
          <cell r="G192" t="str">
            <v>粉紅</v>
          </cell>
          <cell r="H192" t="str">
            <v>180 x 230cm</v>
          </cell>
          <cell r="I192">
            <v>2000</v>
          </cell>
          <cell r="J192">
            <v>1800</v>
          </cell>
          <cell r="K192">
            <v>1817</v>
          </cell>
          <cell r="L192">
            <v>1834</v>
          </cell>
          <cell r="M192">
            <v>1869</v>
          </cell>
          <cell r="N192">
            <v>40484</v>
          </cell>
          <cell r="O192">
            <v>1834</v>
          </cell>
          <cell r="P192">
            <v>1869</v>
          </cell>
          <cell r="Q192">
            <v>40484</v>
          </cell>
        </row>
        <row r="193">
          <cell r="C193" t="str">
            <v>BI012-108-SG</v>
          </cell>
          <cell r="D193" t="str">
            <v>NEORON® Blanket (Wavy Pattern Collection)</v>
          </cell>
          <cell r="E193" t="str">
            <v>妮美龍毛毯 (水波紋系列)</v>
          </cell>
          <cell r="F193" t="str">
            <v>Peach</v>
          </cell>
          <cell r="G193" t="str">
            <v>粉桔色</v>
          </cell>
          <cell r="H193" t="str">
            <v>180 x 230cm</v>
          </cell>
          <cell r="I193">
            <v>2000</v>
          </cell>
          <cell r="J193">
            <v>1800</v>
          </cell>
          <cell r="K193">
            <v>1817</v>
          </cell>
          <cell r="L193">
            <v>1834</v>
          </cell>
          <cell r="M193">
            <v>1869</v>
          </cell>
          <cell r="N193">
            <v>40484</v>
          </cell>
          <cell r="O193">
            <v>1834</v>
          </cell>
          <cell r="P193">
            <v>1869</v>
          </cell>
          <cell r="Q193">
            <v>40484</v>
          </cell>
        </row>
        <row r="194">
          <cell r="C194" t="str">
            <v>BI012-178-SG</v>
          </cell>
          <cell r="D194" t="str">
            <v>NEORON® Blanket (Wavy Pattern Collection)</v>
          </cell>
          <cell r="E194" t="str">
            <v>妮美龍毛毯 (水波紋系列)</v>
          </cell>
          <cell r="F194" t="str">
            <v>Serenity Blue</v>
          </cell>
          <cell r="G194" t="str">
            <v>寧靜藍</v>
          </cell>
          <cell r="H194" t="str">
            <v>180 x 230cm</v>
          </cell>
          <cell r="I194">
            <v>2000</v>
          </cell>
          <cell r="J194">
            <v>1800</v>
          </cell>
          <cell r="K194">
            <v>1817</v>
          </cell>
          <cell r="L194">
            <v>1834</v>
          </cell>
          <cell r="M194">
            <v>1869</v>
          </cell>
          <cell r="N194">
            <v>40484</v>
          </cell>
          <cell r="O194">
            <v>1834</v>
          </cell>
          <cell r="P194">
            <v>1869</v>
          </cell>
          <cell r="Q194">
            <v>40484</v>
          </cell>
        </row>
        <row r="195">
          <cell r="C195" t="str">
            <v>BI012-238-SG</v>
          </cell>
          <cell r="D195" t="str">
            <v>NEORON® Blanket (Wavy Pattern Collection)</v>
          </cell>
          <cell r="E195" t="str">
            <v>妮美龍毛毯 (水波紋系列)</v>
          </cell>
          <cell r="F195" t="str">
            <v>Sky Blue</v>
          </cell>
          <cell r="G195" t="str">
            <v>天空藍</v>
          </cell>
          <cell r="H195" t="str">
            <v>180 x 230cm</v>
          </cell>
          <cell r="I195">
            <v>2000</v>
          </cell>
          <cell r="J195">
            <v>1800</v>
          </cell>
          <cell r="K195">
            <v>1817</v>
          </cell>
          <cell r="L195">
            <v>1834</v>
          </cell>
          <cell r="M195">
            <v>1869</v>
          </cell>
          <cell r="N195">
            <v>40484</v>
          </cell>
          <cell r="O195">
            <v>1834</v>
          </cell>
          <cell r="P195">
            <v>1869</v>
          </cell>
          <cell r="Q195">
            <v>40484</v>
          </cell>
        </row>
        <row r="196">
          <cell r="C196" t="str">
            <v>BI012-248-SG</v>
          </cell>
          <cell r="D196" t="str">
            <v>NEORON® Blanket (Wavy Pattern Collection)</v>
          </cell>
          <cell r="E196" t="str">
            <v>妮美龍毛毯 (水波紋系列)</v>
          </cell>
          <cell r="F196" t="str">
            <v>Cherry Pink</v>
          </cell>
          <cell r="G196" t="str">
            <v>櫻花粉</v>
          </cell>
          <cell r="H196" t="str">
            <v>180 x 230cm</v>
          </cell>
          <cell r="I196">
            <v>2000</v>
          </cell>
          <cell r="J196">
            <v>1800</v>
          </cell>
          <cell r="K196">
            <v>1817</v>
          </cell>
          <cell r="L196">
            <v>1834</v>
          </cell>
          <cell r="M196">
            <v>1869</v>
          </cell>
          <cell r="N196">
            <v>40484</v>
          </cell>
          <cell r="O196">
            <v>1834</v>
          </cell>
          <cell r="P196">
            <v>1869</v>
          </cell>
          <cell r="Q196">
            <v>40484</v>
          </cell>
        </row>
        <row r="197">
          <cell r="C197" t="str">
            <v>BI013-017-SG</v>
          </cell>
          <cell r="D197" t="str">
            <v>Summer Blanket</v>
          </cell>
          <cell r="E197" t="str">
            <v>夏日毛毯</v>
          </cell>
          <cell r="F197" t="str">
            <v>Blue</v>
          </cell>
          <cell r="G197" t="str">
            <v>藍色</v>
          </cell>
          <cell r="H197" t="str">
            <v>140 x 200cm</v>
          </cell>
          <cell r="I197" t="str">
            <v>-</v>
          </cell>
          <cell r="J197">
            <v>630</v>
          </cell>
          <cell r="K197">
            <v>636</v>
          </cell>
          <cell r="L197">
            <v>642</v>
          </cell>
          <cell r="M197">
            <v>654</v>
          </cell>
          <cell r="N197">
            <v>14166</v>
          </cell>
          <cell r="O197" t="str">
            <v>-</v>
          </cell>
          <cell r="P197" t="str">
            <v>-</v>
          </cell>
          <cell r="Q197" t="str">
            <v>-</v>
          </cell>
        </row>
        <row r="198">
          <cell r="C198" t="str">
            <v>BI013-027-SG</v>
          </cell>
          <cell r="D198" t="str">
            <v>Summer Blanket</v>
          </cell>
          <cell r="E198" t="str">
            <v>夏日毛毯</v>
          </cell>
          <cell r="F198" t="str">
            <v>Ivory</v>
          </cell>
          <cell r="G198" t="str">
            <v>米白</v>
          </cell>
          <cell r="H198" t="str">
            <v>140 x 200cm</v>
          </cell>
          <cell r="O198">
            <v>730</v>
          </cell>
          <cell r="P198">
            <v>744</v>
          </cell>
          <cell r="Q198">
            <v>16116</v>
          </cell>
        </row>
        <row r="199">
          <cell r="C199" t="str">
            <v>BI013-057-SG</v>
          </cell>
          <cell r="D199" t="str">
            <v>Summer Blanket</v>
          </cell>
          <cell r="E199" t="str">
            <v>夏日毛毯</v>
          </cell>
          <cell r="F199" t="str">
            <v>Peach Puff</v>
          </cell>
          <cell r="G199" t="str">
            <v>蜜桃粉</v>
          </cell>
          <cell r="H199" t="str">
            <v>140 x 200cm</v>
          </cell>
          <cell r="I199" t="str">
            <v>-</v>
          </cell>
          <cell r="J199">
            <v>630</v>
          </cell>
          <cell r="K199">
            <v>636</v>
          </cell>
          <cell r="L199">
            <v>642</v>
          </cell>
          <cell r="M199">
            <v>654</v>
          </cell>
          <cell r="N199">
            <v>14166</v>
          </cell>
          <cell r="O199" t="str">
            <v>-</v>
          </cell>
          <cell r="P199" t="str">
            <v>-</v>
          </cell>
          <cell r="Q199" t="str">
            <v>-</v>
          </cell>
        </row>
        <row r="200">
          <cell r="C200" t="str">
            <v>BI013-177-SG</v>
          </cell>
          <cell r="D200" t="str">
            <v>Summer Blanket</v>
          </cell>
          <cell r="E200" t="str">
            <v>夏日毛毯</v>
          </cell>
          <cell r="F200" t="str">
            <v>Aqua Blue</v>
          </cell>
          <cell r="G200" t="str">
            <v>水藍</v>
          </cell>
          <cell r="H200" t="str">
            <v>140 x 200cm</v>
          </cell>
          <cell r="I200" t="str">
            <v>-</v>
          </cell>
          <cell r="J200">
            <v>630</v>
          </cell>
          <cell r="K200">
            <v>636</v>
          </cell>
          <cell r="L200">
            <v>642</v>
          </cell>
          <cell r="M200">
            <v>654</v>
          </cell>
          <cell r="N200">
            <v>14166</v>
          </cell>
          <cell r="O200" t="str">
            <v>-</v>
          </cell>
          <cell r="P200" t="str">
            <v>-</v>
          </cell>
          <cell r="Q200" t="str">
            <v>-</v>
          </cell>
        </row>
        <row r="201">
          <cell r="C201" t="str">
            <v>BI013-317-SG</v>
          </cell>
          <cell r="D201" t="str">
            <v>Summer Blanket</v>
          </cell>
          <cell r="E201" t="str">
            <v>夏日毛毯</v>
          </cell>
          <cell r="F201" t="str">
            <v>Turquoise</v>
          </cell>
          <cell r="G201" t="str">
            <v>湖水綠</v>
          </cell>
          <cell r="H201" t="str">
            <v>140 x 200cm</v>
          </cell>
          <cell r="I201" t="str">
            <v>-</v>
          </cell>
          <cell r="J201">
            <v>630</v>
          </cell>
          <cell r="K201">
            <v>636</v>
          </cell>
          <cell r="L201">
            <v>642</v>
          </cell>
          <cell r="M201">
            <v>654</v>
          </cell>
          <cell r="N201">
            <v>14166</v>
          </cell>
          <cell r="O201" t="str">
            <v>-</v>
          </cell>
          <cell r="P201" t="str">
            <v>-</v>
          </cell>
          <cell r="Q201" t="str">
            <v>-</v>
          </cell>
        </row>
        <row r="202">
          <cell r="C202" t="str">
            <v>BI013-047-SG</v>
          </cell>
          <cell r="D202" t="str">
            <v>Summer Blanket</v>
          </cell>
          <cell r="E202" t="str">
            <v>夏日毛毯</v>
          </cell>
          <cell r="F202" t="str">
            <v>Light Purple</v>
          </cell>
          <cell r="G202" t="str">
            <v>淺紫</v>
          </cell>
          <cell r="H202" t="str">
            <v>140 x 200cm</v>
          </cell>
          <cell r="L202" t="str">
            <v>-</v>
          </cell>
          <cell r="M202" t="str">
            <v>-</v>
          </cell>
          <cell r="N202" t="str">
            <v>-</v>
          </cell>
          <cell r="O202">
            <v>730</v>
          </cell>
          <cell r="P202">
            <v>744</v>
          </cell>
          <cell r="Q202">
            <v>16116</v>
          </cell>
        </row>
        <row r="203">
          <cell r="C203" t="str">
            <v>BI015-057-SG</v>
          </cell>
          <cell r="D203" t="str">
            <v>Houndstooth Light Blanket</v>
          </cell>
          <cell r="E203" t="str">
            <v>千鳥紋薄毯</v>
          </cell>
          <cell r="F203" t="str">
            <v>Peach Pink x White</v>
          </cell>
          <cell r="G203" t="str">
            <v>粉桃 x 白色</v>
          </cell>
          <cell r="H203" t="str">
            <v>150 x 200cm</v>
          </cell>
          <cell r="I203" t="str">
            <v>-</v>
          </cell>
          <cell r="J203" t="str">
            <v>-</v>
          </cell>
          <cell r="K203" t="str">
            <v>-</v>
          </cell>
          <cell r="L203">
            <v>990</v>
          </cell>
          <cell r="M203">
            <v>1009</v>
          </cell>
          <cell r="N203">
            <v>21856</v>
          </cell>
          <cell r="O203">
            <v>990</v>
          </cell>
          <cell r="P203">
            <v>1009</v>
          </cell>
          <cell r="Q203">
            <v>21856</v>
          </cell>
        </row>
        <row r="204">
          <cell r="C204" t="str">
            <v>BI016-038-SG</v>
          </cell>
          <cell r="D204" t="str">
            <v>NEORON® Dual Sided Blanket</v>
          </cell>
          <cell r="E204" t="str">
            <v>妮美龍雙面毛毯</v>
          </cell>
          <cell r="F204" t="str">
            <v>Gray</v>
          </cell>
          <cell r="G204" t="str">
            <v>灰色</v>
          </cell>
          <cell r="H204" t="str">
            <v>180 x 230cm</v>
          </cell>
          <cell r="O204">
            <v>2640</v>
          </cell>
          <cell r="P204">
            <v>2691</v>
          </cell>
          <cell r="Q204">
            <v>58289</v>
          </cell>
        </row>
        <row r="205">
          <cell r="C205" t="str">
            <v>BI016-118-SG</v>
          </cell>
          <cell r="D205" t="str">
            <v>NEORON® Dual Sided Blanket</v>
          </cell>
          <cell r="E205" t="str">
            <v>妮美龍雙面毛毯</v>
          </cell>
          <cell r="F205" t="str">
            <v>Brown</v>
          </cell>
          <cell r="G205" t="str">
            <v>棕色</v>
          </cell>
          <cell r="H205" t="str">
            <v>180 x 230cm</v>
          </cell>
          <cell r="O205">
            <v>2640</v>
          </cell>
          <cell r="P205">
            <v>2691</v>
          </cell>
          <cell r="Q205">
            <v>58289</v>
          </cell>
        </row>
        <row r="206">
          <cell r="C206" t="str">
            <v>BI016-188-SG</v>
          </cell>
          <cell r="D206" t="str">
            <v>NEORON® Dual Sided Blanket</v>
          </cell>
          <cell r="E206" t="str">
            <v>妮美龍雙面毛毯</v>
          </cell>
          <cell r="F206" t="str">
            <v>Light Brown</v>
          </cell>
          <cell r="G206" t="str">
            <v>淺棕</v>
          </cell>
          <cell r="H206" t="str">
            <v>180 x 230cm</v>
          </cell>
          <cell r="O206">
            <v>2640</v>
          </cell>
          <cell r="P206">
            <v>2691</v>
          </cell>
          <cell r="Q206">
            <v>58289</v>
          </cell>
        </row>
        <row r="207">
          <cell r="C207" t="str">
            <v>BI017-187-SG</v>
          </cell>
          <cell r="D207" t="str">
            <v>Houndstooth Light Blanket</v>
          </cell>
          <cell r="E207" t="str">
            <v>千鳥紋薄毯</v>
          </cell>
          <cell r="F207" t="str">
            <v>Light Tan x Ivory</v>
          </cell>
          <cell r="G207" t="str">
            <v>淡駝 x 米白</v>
          </cell>
          <cell r="H207" t="str">
            <v>160 x 200cm</v>
          </cell>
          <cell r="O207">
            <v>1100</v>
          </cell>
          <cell r="P207">
            <v>1121</v>
          </cell>
          <cell r="Q207">
            <v>24282</v>
          </cell>
        </row>
        <row r="208">
          <cell r="C208" t="str">
            <v>BI020-188-SG</v>
          </cell>
          <cell r="D208" t="str">
            <v>NEORON® Bed Sheet</v>
          </cell>
          <cell r="E208" t="str">
            <v>妮美龍床單</v>
          </cell>
          <cell r="F208" t="str">
            <v>Light Tan</v>
          </cell>
          <cell r="G208" t="str">
            <v>淡駝</v>
          </cell>
          <cell r="H208" t="str">
            <v>180 x 250cm</v>
          </cell>
          <cell r="O208">
            <v>1050</v>
          </cell>
          <cell r="P208">
            <v>1070</v>
          </cell>
          <cell r="Q208">
            <v>18108</v>
          </cell>
        </row>
        <row r="209">
          <cell r="C209" t="str">
            <v>BI020-037-SG</v>
          </cell>
          <cell r="D209" t="str">
            <v>NEORON® Bed Sheet</v>
          </cell>
          <cell r="E209" t="str">
            <v>妮美龍床單</v>
          </cell>
          <cell r="F209" t="str">
            <v>Gray</v>
          </cell>
          <cell r="G209" t="str">
            <v>灰色</v>
          </cell>
          <cell r="H209" t="str">
            <v>140 x 240cm</v>
          </cell>
          <cell r="O209">
            <v>820</v>
          </cell>
          <cell r="P209">
            <v>836</v>
          </cell>
          <cell r="Q209">
            <v>18108</v>
          </cell>
        </row>
        <row r="210">
          <cell r="C210" t="str">
            <v>BI020-038-SG</v>
          </cell>
          <cell r="D210" t="str">
            <v>NEORON® Bed Sheet</v>
          </cell>
          <cell r="E210" t="str">
            <v>妮美龍床單</v>
          </cell>
          <cell r="F210" t="str">
            <v>Gray</v>
          </cell>
          <cell r="G210" t="str">
            <v>灰色</v>
          </cell>
          <cell r="H210" t="str">
            <v>180 x 250cm</v>
          </cell>
          <cell r="O210">
            <v>1050</v>
          </cell>
          <cell r="P210">
            <v>1070</v>
          </cell>
          <cell r="Q210">
            <v>23177</v>
          </cell>
        </row>
        <row r="211">
          <cell r="C211" t="str">
            <v>BI020-097-SG</v>
          </cell>
          <cell r="D211" t="str">
            <v>NEORON® Bed Sheet</v>
          </cell>
          <cell r="E211" t="str">
            <v>妮美龍床單</v>
          </cell>
          <cell r="F211" t="str">
            <v>Light Yellow</v>
          </cell>
          <cell r="G211" t="str">
            <v>淡黃</v>
          </cell>
          <cell r="H211" t="str">
            <v>140 x 240</v>
          </cell>
          <cell r="I211">
            <v>750</v>
          </cell>
          <cell r="J211">
            <v>675</v>
          </cell>
          <cell r="K211" t="str">
            <v>-</v>
          </cell>
          <cell r="L211">
            <v>714</v>
          </cell>
          <cell r="M211">
            <v>727</v>
          </cell>
          <cell r="N211">
            <v>15747</v>
          </cell>
          <cell r="O211" t="str">
            <v>-</v>
          </cell>
          <cell r="P211" t="str">
            <v>-</v>
          </cell>
          <cell r="Q211" t="str">
            <v>-</v>
          </cell>
        </row>
        <row r="212">
          <cell r="C212" t="str">
            <v>BI020-098-SG</v>
          </cell>
          <cell r="D212" t="str">
            <v>NEORON® Bed Sheet</v>
          </cell>
          <cell r="E212" t="str">
            <v>妮美龍床單</v>
          </cell>
          <cell r="F212" t="str">
            <v>Light Yellow</v>
          </cell>
          <cell r="G212" t="str">
            <v>淡黃</v>
          </cell>
          <cell r="H212" t="str">
            <v>180 x 250</v>
          </cell>
          <cell r="I212">
            <v>950</v>
          </cell>
          <cell r="J212">
            <v>855</v>
          </cell>
          <cell r="K212" t="str">
            <v>-</v>
          </cell>
          <cell r="L212">
            <v>916</v>
          </cell>
          <cell r="M212">
            <v>935</v>
          </cell>
          <cell r="N212">
            <v>20253</v>
          </cell>
          <cell r="O212" t="str">
            <v>-</v>
          </cell>
          <cell r="P212" t="str">
            <v>-</v>
          </cell>
          <cell r="Q212" t="str">
            <v>-</v>
          </cell>
        </row>
        <row r="213">
          <cell r="C213" t="str">
            <v>BI020-167-SG</v>
          </cell>
          <cell r="D213" t="str">
            <v>NEORON® Bed Sheet</v>
          </cell>
          <cell r="E213" t="str">
            <v>妮美龍床單</v>
          </cell>
          <cell r="F213" t="str">
            <v>Purple</v>
          </cell>
          <cell r="G213" t="str">
            <v>紫色</v>
          </cell>
          <cell r="H213" t="str">
            <v>140 x 240</v>
          </cell>
          <cell r="I213">
            <v>750</v>
          </cell>
          <cell r="J213">
            <v>675</v>
          </cell>
          <cell r="K213" t="str">
            <v>-</v>
          </cell>
          <cell r="L213">
            <v>714</v>
          </cell>
          <cell r="M213">
            <v>727</v>
          </cell>
          <cell r="N213">
            <v>15747</v>
          </cell>
          <cell r="O213" t="str">
            <v>-</v>
          </cell>
          <cell r="P213" t="str">
            <v>-</v>
          </cell>
          <cell r="Q213" t="str">
            <v>-</v>
          </cell>
        </row>
        <row r="214">
          <cell r="C214" t="str">
            <v>BI020-168-SG</v>
          </cell>
          <cell r="D214" t="str">
            <v>NEORON® Bed Sheet</v>
          </cell>
          <cell r="E214" t="str">
            <v>妮美龍床單</v>
          </cell>
          <cell r="F214" t="str">
            <v>Purple</v>
          </cell>
          <cell r="G214" t="str">
            <v>紫色</v>
          </cell>
          <cell r="H214" t="str">
            <v>180 x 250</v>
          </cell>
          <cell r="I214">
            <v>950</v>
          </cell>
          <cell r="J214">
            <v>855</v>
          </cell>
          <cell r="K214" t="str">
            <v>-</v>
          </cell>
          <cell r="L214">
            <v>916</v>
          </cell>
          <cell r="M214">
            <v>935</v>
          </cell>
          <cell r="N214">
            <v>20253</v>
          </cell>
          <cell r="O214" t="str">
            <v>-</v>
          </cell>
          <cell r="P214" t="str">
            <v>-</v>
          </cell>
          <cell r="Q214" t="str">
            <v>-</v>
          </cell>
        </row>
        <row r="215">
          <cell r="C215" t="str">
            <v>BI020-237-SG</v>
          </cell>
          <cell r="D215" t="str">
            <v>NEORON® Bed Sheet</v>
          </cell>
          <cell r="E215" t="str">
            <v>妮美龍床單</v>
          </cell>
          <cell r="F215" t="str">
            <v>Sky Blue</v>
          </cell>
          <cell r="G215" t="str">
            <v>天空藍</v>
          </cell>
          <cell r="H215" t="str">
            <v>140 x 240cm</v>
          </cell>
          <cell r="I215">
            <v>780</v>
          </cell>
          <cell r="J215">
            <v>700</v>
          </cell>
          <cell r="K215">
            <v>707</v>
          </cell>
          <cell r="L215">
            <v>714</v>
          </cell>
          <cell r="M215">
            <v>727</v>
          </cell>
          <cell r="N215">
            <v>15747</v>
          </cell>
          <cell r="O215">
            <v>820</v>
          </cell>
          <cell r="P215">
            <v>836</v>
          </cell>
          <cell r="Q215">
            <v>18108</v>
          </cell>
        </row>
        <row r="216">
          <cell r="C216" t="str">
            <v>BI020-238-SG</v>
          </cell>
          <cell r="D216" t="str">
            <v>NEORON® Bed Sheet</v>
          </cell>
          <cell r="E216" t="str">
            <v>妮美龍床單</v>
          </cell>
          <cell r="F216" t="str">
            <v>Sky Blue</v>
          </cell>
          <cell r="G216" t="str">
            <v>天空藍</v>
          </cell>
          <cell r="H216" t="str">
            <v>180 x 250cm</v>
          </cell>
          <cell r="I216">
            <v>1000</v>
          </cell>
          <cell r="J216">
            <v>900</v>
          </cell>
          <cell r="K216">
            <v>908</v>
          </cell>
          <cell r="L216">
            <v>916</v>
          </cell>
          <cell r="M216">
            <v>935</v>
          </cell>
          <cell r="N216">
            <v>20253</v>
          </cell>
          <cell r="O216">
            <v>1050</v>
          </cell>
          <cell r="P216">
            <v>1070</v>
          </cell>
          <cell r="Q216">
            <v>23177</v>
          </cell>
        </row>
        <row r="217">
          <cell r="C217" t="str">
            <v>BI020-247-SG</v>
          </cell>
          <cell r="D217" t="str">
            <v>NEORON® Bed Sheet</v>
          </cell>
          <cell r="E217" t="str">
            <v>妮美龍床單</v>
          </cell>
          <cell r="F217" t="str">
            <v>Cherry Pink</v>
          </cell>
          <cell r="G217" t="str">
            <v>櫻花粉</v>
          </cell>
          <cell r="H217" t="str">
            <v>140 x 240cm</v>
          </cell>
          <cell r="I217">
            <v>780</v>
          </cell>
          <cell r="J217">
            <v>700</v>
          </cell>
          <cell r="K217">
            <v>707</v>
          </cell>
          <cell r="L217">
            <v>714</v>
          </cell>
          <cell r="M217">
            <v>727</v>
          </cell>
          <cell r="N217">
            <v>15747</v>
          </cell>
          <cell r="O217">
            <v>820</v>
          </cell>
          <cell r="P217">
            <v>836</v>
          </cell>
          <cell r="Q217">
            <v>18108</v>
          </cell>
        </row>
        <row r="218">
          <cell r="C218" t="str">
            <v>BI020-248-SG</v>
          </cell>
          <cell r="D218" t="str">
            <v>NEORON® Bed Sheet</v>
          </cell>
          <cell r="E218" t="str">
            <v>妮美龍床單</v>
          </cell>
          <cell r="F218" t="str">
            <v>Cherry Pink</v>
          </cell>
          <cell r="G218" t="str">
            <v>櫻花粉</v>
          </cell>
          <cell r="H218" t="str">
            <v>180 x 250cm</v>
          </cell>
          <cell r="I218">
            <v>1000</v>
          </cell>
          <cell r="J218">
            <v>900</v>
          </cell>
          <cell r="K218">
            <v>908</v>
          </cell>
          <cell r="L218">
            <v>916</v>
          </cell>
          <cell r="M218">
            <v>935</v>
          </cell>
          <cell r="N218">
            <v>20253</v>
          </cell>
          <cell r="O218">
            <v>1050</v>
          </cell>
          <cell r="P218">
            <v>1070</v>
          </cell>
          <cell r="Q218">
            <v>23177</v>
          </cell>
        </row>
        <row r="219">
          <cell r="C219" t="str">
            <v>BI020W-027-SG</v>
          </cell>
          <cell r="D219" t="str">
            <v>NEORON® Bed Sheet</v>
          </cell>
          <cell r="E219" t="str">
            <v>妮美龍床單</v>
          </cell>
          <cell r="F219" t="str">
            <v>Ivory</v>
          </cell>
          <cell r="G219" t="str">
            <v>米白</v>
          </cell>
          <cell r="H219" t="str">
            <v>140 x 240cm</v>
          </cell>
          <cell r="I219">
            <v>780</v>
          </cell>
          <cell r="J219">
            <v>700</v>
          </cell>
          <cell r="K219">
            <v>707</v>
          </cell>
          <cell r="L219">
            <v>714</v>
          </cell>
          <cell r="M219">
            <v>727</v>
          </cell>
          <cell r="N219">
            <v>15747</v>
          </cell>
          <cell r="O219">
            <v>820</v>
          </cell>
          <cell r="P219">
            <v>836</v>
          </cell>
          <cell r="Q219">
            <v>18108</v>
          </cell>
        </row>
        <row r="220">
          <cell r="C220" t="str">
            <v>BI020W-028-SG</v>
          </cell>
          <cell r="D220" t="str">
            <v>NEORON® Bed Sheet</v>
          </cell>
          <cell r="E220" t="str">
            <v>妮美龍床單</v>
          </cell>
          <cell r="F220" t="str">
            <v>Ivory</v>
          </cell>
          <cell r="G220" t="str">
            <v>米白</v>
          </cell>
          <cell r="H220" t="str">
            <v>180 x 250cm</v>
          </cell>
          <cell r="I220">
            <v>1000</v>
          </cell>
          <cell r="J220">
            <v>900</v>
          </cell>
          <cell r="K220">
            <v>908</v>
          </cell>
          <cell r="L220">
            <v>916</v>
          </cell>
          <cell r="M220">
            <v>935</v>
          </cell>
          <cell r="N220">
            <v>20253</v>
          </cell>
          <cell r="O220">
            <v>1050</v>
          </cell>
          <cell r="P220">
            <v>1070</v>
          </cell>
          <cell r="Q220">
            <v>23177</v>
          </cell>
        </row>
        <row r="221">
          <cell r="C221" t="str">
            <v>BI020W-037-SG</v>
          </cell>
          <cell r="D221" t="str">
            <v>NEORON® Bed Sheet</v>
          </cell>
          <cell r="E221" t="str">
            <v>妮美龍床單</v>
          </cell>
          <cell r="F221" t="str">
            <v>Gray</v>
          </cell>
          <cell r="G221" t="str">
            <v>灰色</v>
          </cell>
          <cell r="H221" t="str">
            <v>140 x 240</v>
          </cell>
          <cell r="I221">
            <v>780</v>
          </cell>
          <cell r="J221">
            <v>700</v>
          </cell>
          <cell r="K221">
            <v>707</v>
          </cell>
          <cell r="L221">
            <v>714</v>
          </cell>
          <cell r="M221">
            <v>727</v>
          </cell>
          <cell r="N221">
            <v>15747</v>
          </cell>
          <cell r="O221">
            <v>820</v>
          </cell>
          <cell r="P221">
            <v>836</v>
          </cell>
          <cell r="Q221">
            <v>18108</v>
          </cell>
        </row>
        <row r="222">
          <cell r="C222" t="str">
            <v>BI020W-038-SG</v>
          </cell>
          <cell r="D222" t="str">
            <v>NEORON® Bed Sheet</v>
          </cell>
          <cell r="E222" t="str">
            <v>妮美龍床單</v>
          </cell>
          <cell r="F222" t="str">
            <v>Gray</v>
          </cell>
          <cell r="G222" t="str">
            <v>灰色</v>
          </cell>
          <cell r="H222" t="str">
            <v>180 x 250</v>
          </cell>
          <cell r="I222">
            <v>1000</v>
          </cell>
          <cell r="J222">
            <v>900</v>
          </cell>
          <cell r="K222">
            <v>908</v>
          </cell>
          <cell r="L222">
            <v>916</v>
          </cell>
          <cell r="M222">
            <v>935</v>
          </cell>
          <cell r="N222">
            <v>20253</v>
          </cell>
          <cell r="O222">
            <v>1050</v>
          </cell>
          <cell r="P222">
            <v>1070</v>
          </cell>
          <cell r="Q222">
            <v>23177</v>
          </cell>
        </row>
        <row r="223">
          <cell r="C223" t="str">
            <v>BI020W-057-SG</v>
          </cell>
          <cell r="D223" t="str">
            <v>NEORON® Bed Sheet</v>
          </cell>
          <cell r="E223" t="str">
            <v>妮美龍床單</v>
          </cell>
          <cell r="F223" t="str">
            <v>Pink</v>
          </cell>
          <cell r="G223" t="str">
            <v>粉色</v>
          </cell>
          <cell r="H223" t="str">
            <v>140 x 240</v>
          </cell>
          <cell r="I223">
            <v>780</v>
          </cell>
          <cell r="J223">
            <v>700</v>
          </cell>
          <cell r="K223">
            <v>707</v>
          </cell>
          <cell r="L223">
            <v>714</v>
          </cell>
          <cell r="M223">
            <v>727</v>
          </cell>
          <cell r="N223">
            <v>15747</v>
          </cell>
          <cell r="O223">
            <v>820</v>
          </cell>
          <cell r="P223">
            <v>836</v>
          </cell>
          <cell r="Q223">
            <v>18108</v>
          </cell>
        </row>
        <row r="224">
          <cell r="C224" t="str">
            <v>BI020W-058-SG</v>
          </cell>
          <cell r="D224" t="str">
            <v>NEORON® Bed Sheet</v>
          </cell>
          <cell r="E224" t="str">
            <v>妮美龍床單</v>
          </cell>
          <cell r="F224" t="str">
            <v>Pink</v>
          </cell>
          <cell r="G224" t="str">
            <v>粉色</v>
          </cell>
          <cell r="H224" t="str">
            <v>180 x 250</v>
          </cell>
          <cell r="I224">
            <v>1000</v>
          </cell>
          <cell r="J224">
            <v>900</v>
          </cell>
          <cell r="K224">
            <v>908</v>
          </cell>
          <cell r="L224">
            <v>916</v>
          </cell>
          <cell r="M224">
            <v>935</v>
          </cell>
          <cell r="N224">
            <v>20253</v>
          </cell>
          <cell r="O224">
            <v>1050</v>
          </cell>
          <cell r="P224">
            <v>1070</v>
          </cell>
          <cell r="Q224">
            <v>23177</v>
          </cell>
        </row>
        <row r="225">
          <cell r="C225" t="str">
            <v>BI020W-177-SG</v>
          </cell>
          <cell r="D225" t="str">
            <v>NEORON® Bed Sheet</v>
          </cell>
          <cell r="E225" t="str">
            <v>妮美龍床單</v>
          </cell>
          <cell r="F225" t="str">
            <v>Serenity Blue</v>
          </cell>
          <cell r="G225" t="str">
            <v>寧靜藍</v>
          </cell>
          <cell r="H225" t="str">
            <v>140 x 240cm</v>
          </cell>
          <cell r="I225">
            <v>780</v>
          </cell>
          <cell r="J225">
            <v>700</v>
          </cell>
          <cell r="K225">
            <v>707</v>
          </cell>
          <cell r="L225">
            <v>714</v>
          </cell>
          <cell r="M225">
            <v>727</v>
          </cell>
          <cell r="N225">
            <v>15747</v>
          </cell>
          <cell r="O225">
            <v>820</v>
          </cell>
          <cell r="P225">
            <v>836</v>
          </cell>
          <cell r="Q225">
            <v>18108</v>
          </cell>
        </row>
        <row r="226">
          <cell r="C226" t="str">
            <v>BI020W-178-SG</v>
          </cell>
          <cell r="D226" t="str">
            <v>NEORON® Bed Sheet</v>
          </cell>
          <cell r="E226" t="str">
            <v>妮美龍床單</v>
          </cell>
          <cell r="F226" t="str">
            <v>Serenity Blue</v>
          </cell>
          <cell r="G226" t="str">
            <v>寧靜藍</v>
          </cell>
          <cell r="H226" t="str">
            <v>180 x 250cm</v>
          </cell>
          <cell r="I226">
            <v>1000</v>
          </cell>
          <cell r="J226">
            <v>900</v>
          </cell>
          <cell r="K226">
            <v>908</v>
          </cell>
          <cell r="L226">
            <v>916</v>
          </cell>
          <cell r="M226">
            <v>935</v>
          </cell>
          <cell r="N226">
            <v>20253</v>
          </cell>
          <cell r="O226">
            <v>1050</v>
          </cell>
          <cell r="P226">
            <v>1070</v>
          </cell>
          <cell r="Q226">
            <v>23177</v>
          </cell>
        </row>
        <row r="227">
          <cell r="C227" t="str">
            <v>BI021-038-SG</v>
          </cell>
          <cell r="D227" t="str">
            <v>NEORON® Fitted Sheet</v>
          </cell>
          <cell r="E227" t="str">
            <v>妮美龍床包</v>
          </cell>
          <cell r="F227" t="str">
            <v>Gray</v>
          </cell>
          <cell r="G227" t="str">
            <v>灰色</v>
          </cell>
          <cell r="H227" t="str">
            <v>152 x 190 x 35cm</v>
          </cell>
          <cell r="L227" t="str">
            <v>-</v>
          </cell>
          <cell r="M227" t="str">
            <v>-</v>
          </cell>
          <cell r="N227" t="str">
            <v>-</v>
          </cell>
          <cell r="O227">
            <v>1400</v>
          </cell>
          <cell r="P227">
            <v>1427</v>
          </cell>
          <cell r="Q227">
            <v>30910</v>
          </cell>
        </row>
        <row r="228">
          <cell r="C228" t="str">
            <v>BI030-017-SG</v>
          </cell>
          <cell r="D228" t="str">
            <v>NEORON® Dual Purpose Blanket Cover</v>
          </cell>
          <cell r="E228" t="str">
            <v>妮美龍兩用被套 (花意系列)</v>
          </cell>
          <cell r="F228" t="str">
            <v>Navy Blue</v>
          </cell>
          <cell r="G228" t="str">
            <v>深藍</v>
          </cell>
          <cell r="H228" t="str">
            <v>150 x 210</v>
          </cell>
          <cell r="I228">
            <v>1950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</row>
        <row r="229">
          <cell r="C229" t="str">
            <v>BI030-018-SG</v>
          </cell>
          <cell r="D229" t="str">
            <v>NEORON® Dual Purpose Blanket Cover</v>
          </cell>
          <cell r="E229" t="str">
            <v>妮美龍兩用被套 (花意系列)</v>
          </cell>
          <cell r="F229" t="str">
            <v>Navy Blue</v>
          </cell>
          <cell r="G229" t="str">
            <v>深藍</v>
          </cell>
          <cell r="H229" t="str">
            <v>180 x 210</v>
          </cell>
          <cell r="I229">
            <v>2350</v>
          </cell>
          <cell r="J229" t="str">
            <v>-</v>
          </cell>
          <cell r="K229" t="str">
            <v>-</v>
          </cell>
          <cell r="L229" t="str">
            <v>-</v>
          </cell>
          <cell r="M229" t="str">
            <v>-</v>
          </cell>
          <cell r="N229" t="str">
            <v>-</v>
          </cell>
          <cell r="O229" t="str">
            <v>-</v>
          </cell>
          <cell r="P229" t="str">
            <v>-</v>
          </cell>
          <cell r="Q229" t="str">
            <v>-</v>
          </cell>
        </row>
        <row r="230">
          <cell r="C230" t="str">
            <v>BI030-167-SG</v>
          </cell>
          <cell r="D230" t="str">
            <v>NEORON® Dual Purpose Blanket Cover</v>
          </cell>
          <cell r="E230" t="str">
            <v>妮美龍兩用被套 (花意系列)</v>
          </cell>
          <cell r="F230" t="str">
            <v>Purple</v>
          </cell>
          <cell r="G230" t="str">
            <v>紫色</v>
          </cell>
          <cell r="H230" t="str">
            <v>150 x 210</v>
          </cell>
          <cell r="I230">
            <v>1950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  <cell r="P230" t="str">
            <v>-</v>
          </cell>
          <cell r="Q230" t="str">
            <v>-</v>
          </cell>
        </row>
        <row r="231">
          <cell r="C231" t="str">
            <v>BI030-168-SG</v>
          </cell>
          <cell r="D231" t="str">
            <v>NEORON® Dual Purpose Blanket Cover</v>
          </cell>
          <cell r="E231" t="str">
            <v>妮美龍兩用被套 (花意系列)</v>
          </cell>
          <cell r="F231" t="str">
            <v>Purple</v>
          </cell>
          <cell r="G231" t="str">
            <v>紫色</v>
          </cell>
          <cell r="H231" t="str">
            <v>180 x 210</v>
          </cell>
          <cell r="I231">
            <v>2350</v>
          </cell>
          <cell r="J231" t="str">
            <v>-</v>
          </cell>
          <cell r="K231" t="str">
            <v>-</v>
          </cell>
          <cell r="L231" t="str">
            <v>-</v>
          </cell>
          <cell r="M231" t="str">
            <v>-</v>
          </cell>
          <cell r="N231" t="str">
            <v>-</v>
          </cell>
          <cell r="O231" t="str">
            <v>-</v>
          </cell>
          <cell r="P231" t="str">
            <v>-</v>
          </cell>
          <cell r="Q231" t="str">
            <v>-</v>
          </cell>
        </row>
        <row r="232">
          <cell r="C232" t="str">
            <v>BI031-037-SG</v>
          </cell>
          <cell r="D232" t="str">
            <v>NEORON® Dual Purpose Blanket Cover</v>
          </cell>
          <cell r="E232" t="str">
            <v>妮美龍兩用被套 (高雅系列)</v>
          </cell>
          <cell r="F232" t="str">
            <v>Gray</v>
          </cell>
          <cell r="G232" t="str">
            <v>灰色</v>
          </cell>
          <cell r="H232" t="str">
            <v>150 x 210</v>
          </cell>
          <cell r="I232">
            <v>1980</v>
          </cell>
          <cell r="J232">
            <v>1780</v>
          </cell>
          <cell r="K232">
            <v>1797</v>
          </cell>
          <cell r="L232">
            <v>1814</v>
          </cell>
          <cell r="M232">
            <v>1848</v>
          </cell>
          <cell r="N232">
            <v>40029</v>
          </cell>
          <cell r="O232">
            <v>1995</v>
          </cell>
          <cell r="P232">
            <v>2034</v>
          </cell>
          <cell r="Q232">
            <v>44058</v>
          </cell>
        </row>
        <row r="233">
          <cell r="C233" t="str">
            <v>BI031-038-SG</v>
          </cell>
          <cell r="D233" t="str">
            <v>NEORON® Dual Purpose Blanket Cover</v>
          </cell>
          <cell r="E233" t="str">
            <v>妮美龍兩用被套 (高雅系列)</v>
          </cell>
          <cell r="F233" t="str">
            <v>Gray</v>
          </cell>
          <cell r="G233" t="str">
            <v>灰色</v>
          </cell>
          <cell r="H233" t="str">
            <v>180 x 210</v>
          </cell>
          <cell r="I233">
            <v>2400</v>
          </cell>
          <cell r="J233">
            <v>2160</v>
          </cell>
          <cell r="K233">
            <v>2180</v>
          </cell>
          <cell r="L233">
            <v>2200</v>
          </cell>
          <cell r="M233">
            <v>2243</v>
          </cell>
          <cell r="N233">
            <v>48585</v>
          </cell>
          <cell r="O233">
            <v>2420</v>
          </cell>
          <cell r="P233">
            <v>2467</v>
          </cell>
          <cell r="Q233">
            <v>53437</v>
          </cell>
        </row>
        <row r="234">
          <cell r="C234" t="str">
            <v>BI031-057-SG</v>
          </cell>
          <cell r="D234" t="str">
            <v>NEORON® Dual Purpose Blanket Cover</v>
          </cell>
          <cell r="E234" t="str">
            <v>妮美龍兩用被套 (高雅系列)</v>
          </cell>
          <cell r="F234" t="str">
            <v>Pink</v>
          </cell>
          <cell r="G234" t="str">
            <v>粉色</v>
          </cell>
          <cell r="H234" t="str">
            <v>150 x 210</v>
          </cell>
          <cell r="I234">
            <v>1980</v>
          </cell>
          <cell r="J234">
            <v>1780</v>
          </cell>
          <cell r="K234">
            <v>1797</v>
          </cell>
          <cell r="L234">
            <v>1814</v>
          </cell>
          <cell r="M234">
            <v>1848</v>
          </cell>
          <cell r="N234">
            <v>40029</v>
          </cell>
          <cell r="O234">
            <v>1995</v>
          </cell>
          <cell r="P234">
            <v>2034</v>
          </cell>
          <cell r="Q234">
            <v>44058</v>
          </cell>
        </row>
        <row r="235">
          <cell r="C235" t="str">
            <v>BI031-058-SG</v>
          </cell>
          <cell r="D235" t="str">
            <v>NEORON® Dual Purpose Blanket Cover</v>
          </cell>
          <cell r="E235" t="str">
            <v>妮美龍兩用被套 (高雅系列)</v>
          </cell>
          <cell r="F235" t="str">
            <v>Pink</v>
          </cell>
          <cell r="G235" t="str">
            <v>粉色</v>
          </cell>
          <cell r="H235" t="str">
            <v>180 x 210</v>
          </cell>
          <cell r="I235">
            <v>2400</v>
          </cell>
          <cell r="J235">
            <v>2160</v>
          </cell>
          <cell r="K235">
            <v>2180</v>
          </cell>
          <cell r="L235">
            <v>2200</v>
          </cell>
          <cell r="M235">
            <v>2243</v>
          </cell>
          <cell r="N235">
            <v>48585</v>
          </cell>
          <cell r="O235">
            <v>2420</v>
          </cell>
          <cell r="P235">
            <v>2467</v>
          </cell>
          <cell r="Q235">
            <v>53437</v>
          </cell>
        </row>
        <row r="236">
          <cell r="C236" t="str">
            <v>BI031-107-SG</v>
          </cell>
          <cell r="D236" t="str">
            <v>NEORON® Dual Purpose Blanket Cover</v>
          </cell>
          <cell r="E236" t="str">
            <v>妮美龍兩用被套 (高雅系列)</v>
          </cell>
          <cell r="F236" t="str">
            <v>Peach</v>
          </cell>
          <cell r="G236" t="str">
            <v>粉桔</v>
          </cell>
          <cell r="H236" t="str">
            <v>150 x 210cm</v>
          </cell>
          <cell r="I236">
            <v>1980</v>
          </cell>
          <cell r="J236">
            <v>1780</v>
          </cell>
          <cell r="K236">
            <v>1797</v>
          </cell>
          <cell r="L236">
            <v>1814</v>
          </cell>
          <cell r="M236">
            <v>1848</v>
          </cell>
          <cell r="N236">
            <v>40029</v>
          </cell>
          <cell r="O236">
            <v>1995</v>
          </cell>
          <cell r="P236">
            <v>2034</v>
          </cell>
          <cell r="Q236">
            <v>44058</v>
          </cell>
        </row>
        <row r="237">
          <cell r="C237" t="str">
            <v>BI031-108-SG</v>
          </cell>
          <cell r="D237" t="str">
            <v>NEORON® Dual Purpose Blanket Cover</v>
          </cell>
          <cell r="E237" t="str">
            <v>妮美龍兩用被套 (高雅系列)</v>
          </cell>
          <cell r="F237" t="str">
            <v>Peach</v>
          </cell>
          <cell r="G237" t="str">
            <v>粉桔</v>
          </cell>
          <cell r="H237" t="str">
            <v>180 x 210cm</v>
          </cell>
          <cell r="I237">
            <v>2400</v>
          </cell>
          <cell r="J237">
            <v>2160</v>
          </cell>
          <cell r="K237">
            <v>2180</v>
          </cell>
          <cell r="L237">
            <v>2200</v>
          </cell>
          <cell r="M237">
            <v>2243</v>
          </cell>
          <cell r="N237">
            <v>48585</v>
          </cell>
          <cell r="O237">
            <v>2420</v>
          </cell>
          <cell r="P237">
            <v>2467</v>
          </cell>
          <cell r="Q237">
            <v>53437</v>
          </cell>
        </row>
        <row r="238">
          <cell r="C238" t="str">
            <v>BI031-177-SG</v>
          </cell>
          <cell r="D238" t="str">
            <v>NEORON® Dual Purpose Blanket Cover</v>
          </cell>
          <cell r="E238" t="str">
            <v>妮美龍兩用被套 (高雅系列)</v>
          </cell>
          <cell r="F238" t="str">
            <v>Serenity Blue</v>
          </cell>
          <cell r="G238" t="str">
            <v>寧靜藍</v>
          </cell>
          <cell r="H238" t="str">
            <v>150 x 210</v>
          </cell>
          <cell r="I238">
            <v>1980</v>
          </cell>
          <cell r="J238">
            <v>1780</v>
          </cell>
          <cell r="K238">
            <v>1797</v>
          </cell>
          <cell r="L238">
            <v>1814</v>
          </cell>
          <cell r="M238">
            <v>1848</v>
          </cell>
          <cell r="N238">
            <v>40029</v>
          </cell>
          <cell r="O238">
            <v>1995</v>
          </cell>
          <cell r="P238">
            <v>2034</v>
          </cell>
          <cell r="Q238">
            <v>44058</v>
          </cell>
        </row>
        <row r="239">
          <cell r="C239" t="str">
            <v>BI031-178-SG</v>
          </cell>
          <cell r="D239" t="str">
            <v>NEORON® Dual Purpose Blanket Cover</v>
          </cell>
          <cell r="E239" t="str">
            <v>妮美龍兩用被套 (高雅系列)</v>
          </cell>
          <cell r="F239" t="str">
            <v>Serenity Blue</v>
          </cell>
          <cell r="G239" t="str">
            <v>寧靜藍</v>
          </cell>
          <cell r="H239" t="str">
            <v>180 x 210cm</v>
          </cell>
          <cell r="I239">
            <v>2400</v>
          </cell>
          <cell r="J239">
            <v>2160</v>
          </cell>
          <cell r="K239">
            <v>2180</v>
          </cell>
          <cell r="L239">
            <v>2200</v>
          </cell>
          <cell r="M239">
            <v>2243</v>
          </cell>
          <cell r="N239">
            <v>48585</v>
          </cell>
          <cell r="O239">
            <v>2420</v>
          </cell>
          <cell r="P239">
            <v>2467</v>
          </cell>
          <cell r="Q239">
            <v>53437</v>
          </cell>
        </row>
        <row r="240">
          <cell r="C240" t="str">
            <v>BI031-237-SG</v>
          </cell>
          <cell r="D240" t="str">
            <v>NEORON® Dual Purpose Blanket Cover</v>
          </cell>
          <cell r="E240" t="str">
            <v>妮美龍兩用被套 (高雅系列)</v>
          </cell>
          <cell r="F240" t="str">
            <v>Sky Blue</v>
          </cell>
          <cell r="G240" t="str">
            <v>天空藍</v>
          </cell>
          <cell r="H240" t="str">
            <v>150 x 210cm</v>
          </cell>
          <cell r="I240">
            <v>1980</v>
          </cell>
          <cell r="J240">
            <v>1780</v>
          </cell>
          <cell r="K240">
            <v>1797</v>
          </cell>
          <cell r="L240">
            <v>1814</v>
          </cell>
          <cell r="M240">
            <v>1848</v>
          </cell>
          <cell r="N240">
            <v>40029</v>
          </cell>
          <cell r="O240">
            <v>1995</v>
          </cell>
          <cell r="P240">
            <v>2034</v>
          </cell>
          <cell r="Q240">
            <v>44058</v>
          </cell>
        </row>
        <row r="241">
          <cell r="C241" t="str">
            <v>BI031-238-SG</v>
          </cell>
          <cell r="D241" t="str">
            <v>NEORON® Dual Purpose Blanket Cover</v>
          </cell>
          <cell r="E241" t="str">
            <v>妮美龍兩用被套 (高雅系列)</v>
          </cell>
          <cell r="F241" t="str">
            <v>Sky Blue</v>
          </cell>
          <cell r="G241" t="str">
            <v>天空藍</v>
          </cell>
          <cell r="H241" t="str">
            <v>180 x 210cm</v>
          </cell>
          <cell r="I241">
            <v>2400</v>
          </cell>
          <cell r="J241">
            <v>2160</v>
          </cell>
          <cell r="K241">
            <v>2180</v>
          </cell>
          <cell r="L241">
            <v>2200</v>
          </cell>
          <cell r="M241">
            <v>2243</v>
          </cell>
          <cell r="N241">
            <v>48585</v>
          </cell>
          <cell r="O241">
            <v>2420</v>
          </cell>
          <cell r="P241">
            <v>2467</v>
          </cell>
          <cell r="Q241">
            <v>53437</v>
          </cell>
        </row>
        <row r="242">
          <cell r="C242" t="str">
            <v>BI031-247-SG</v>
          </cell>
          <cell r="D242" t="str">
            <v>NEORON® Dual Purpose Blanket Cover</v>
          </cell>
          <cell r="E242" t="str">
            <v>妮美龍兩用被套 (高雅系列)</v>
          </cell>
          <cell r="F242" t="str">
            <v>Cherry Pink</v>
          </cell>
          <cell r="G242" t="str">
            <v>櫻花粉</v>
          </cell>
          <cell r="H242" t="str">
            <v>150 x 210cm</v>
          </cell>
          <cell r="I242">
            <v>1980</v>
          </cell>
          <cell r="J242">
            <v>1780</v>
          </cell>
          <cell r="K242">
            <v>1797</v>
          </cell>
          <cell r="L242">
            <v>1814</v>
          </cell>
          <cell r="M242">
            <v>1848</v>
          </cell>
          <cell r="N242">
            <v>40029</v>
          </cell>
          <cell r="O242">
            <v>1995</v>
          </cell>
          <cell r="P242">
            <v>2034</v>
          </cell>
          <cell r="Q242">
            <v>44058</v>
          </cell>
        </row>
        <row r="243">
          <cell r="C243" t="str">
            <v>BI031-248-SG</v>
          </cell>
          <cell r="D243" t="str">
            <v>NEORON® Dual Purpose Blanket Cover</v>
          </cell>
          <cell r="E243" t="str">
            <v>妮美龍兩用被套 (高雅系列)</v>
          </cell>
          <cell r="F243" t="str">
            <v>Cherry Pink</v>
          </cell>
          <cell r="G243" t="str">
            <v>櫻花粉</v>
          </cell>
          <cell r="H243" t="str">
            <v>180 x 210cm</v>
          </cell>
          <cell r="I243">
            <v>2400</v>
          </cell>
          <cell r="J243">
            <v>2160</v>
          </cell>
          <cell r="K243">
            <v>2180</v>
          </cell>
          <cell r="L243">
            <v>2200</v>
          </cell>
          <cell r="M243">
            <v>2243</v>
          </cell>
          <cell r="N243">
            <v>48585</v>
          </cell>
          <cell r="O243">
            <v>2420</v>
          </cell>
          <cell r="P243">
            <v>2467</v>
          </cell>
          <cell r="Q243">
            <v>53437</v>
          </cell>
        </row>
        <row r="244">
          <cell r="C244" t="str">
            <v>BI035-038-SG</v>
          </cell>
          <cell r="D244" t="str">
            <v>NEORON® Bedding Set (Dual Purpose Blanket Cover &amp; Pillowcase x 2)</v>
          </cell>
          <cell r="E244" t="str">
            <v>妮美龍寢具套組 (兩用被套 &amp; 枕套 x 2)</v>
          </cell>
          <cell r="F244" t="str">
            <v>Gray</v>
          </cell>
          <cell r="G244" t="str">
            <v>灰色</v>
          </cell>
          <cell r="H244" t="str">
            <v>BC: 180 x 210cm
PC: 50 x 75cm</v>
          </cell>
          <cell r="L244" t="str">
            <v>-</v>
          </cell>
          <cell r="M244" t="str">
            <v>-</v>
          </cell>
          <cell r="N244" t="str">
            <v>-</v>
          </cell>
          <cell r="O244">
            <v>2800</v>
          </cell>
          <cell r="P244">
            <v>2854</v>
          </cell>
          <cell r="Q244">
            <v>61820</v>
          </cell>
        </row>
        <row r="245">
          <cell r="C245" t="str">
            <v>BI035-118-SG</v>
          </cell>
          <cell r="D245" t="str">
            <v>NEORON® Bedding Set (Dual Purpose Blanket Cover &amp; Pillowcase x 2)</v>
          </cell>
          <cell r="E245" t="str">
            <v>妮美龍寢具套組 (兩用被套 &amp; 枕套 x 2)</v>
          </cell>
          <cell r="F245" t="str">
            <v>Champagne Gold</v>
          </cell>
          <cell r="G245" t="str">
            <v>香檳金</v>
          </cell>
          <cell r="H245" t="str">
            <v>BC: 180 x 210cm
PC: 50 x 75cm</v>
          </cell>
          <cell r="L245" t="str">
            <v>-</v>
          </cell>
          <cell r="M245" t="str">
            <v>-</v>
          </cell>
          <cell r="N245" t="str">
            <v>-</v>
          </cell>
          <cell r="O245">
            <v>2800</v>
          </cell>
          <cell r="P245">
            <v>2854</v>
          </cell>
          <cell r="Q245">
            <v>61820</v>
          </cell>
        </row>
        <row r="246">
          <cell r="C246" t="str">
            <v>BI041-007-SG</v>
          </cell>
          <cell r="D246" t="str">
            <v>NEORON® Bed Pad</v>
          </cell>
          <cell r="E246" t="str">
            <v>妮美龍床墊</v>
          </cell>
          <cell r="F246" t="str">
            <v>Light Yellow</v>
          </cell>
          <cell r="G246" t="str">
            <v>淡黃</v>
          </cell>
          <cell r="H246" t="str">
            <v>105 x 186</v>
          </cell>
          <cell r="I246">
            <v>1080</v>
          </cell>
          <cell r="J246" t="str">
            <v>-</v>
          </cell>
          <cell r="K246" t="str">
            <v>-</v>
          </cell>
          <cell r="L246" t="str">
            <v>-</v>
          </cell>
          <cell r="M246" t="str">
            <v>-</v>
          </cell>
          <cell r="N246" t="str">
            <v>-</v>
          </cell>
          <cell r="O246" t="str">
            <v>-</v>
          </cell>
          <cell r="P246" t="str">
            <v>-</v>
          </cell>
          <cell r="Q246" t="str">
            <v>-</v>
          </cell>
        </row>
        <row r="247">
          <cell r="C247" t="str">
            <v>BI041-008-SG</v>
          </cell>
          <cell r="D247" t="str">
            <v>NEORON® Bed Pad</v>
          </cell>
          <cell r="E247" t="str">
            <v>妮美龍床墊</v>
          </cell>
          <cell r="F247" t="str">
            <v>Light Yellow</v>
          </cell>
          <cell r="G247" t="str">
            <v>淡黃</v>
          </cell>
          <cell r="H247" t="str">
            <v>152 x 186</v>
          </cell>
          <cell r="I247">
            <v>1350</v>
          </cell>
          <cell r="J247" t="str">
            <v>-</v>
          </cell>
          <cell r="K247" t="str">
            <v>-</v>
          </cell>
          <cell r="L247" t="str">
            <v>-</v>
          </cell>
          <cell r="M247" t="str">
            <v>-</v>
          </cell>
          <cell r="N247" t="str">
            <v>-</v>
          </cell>
          <cell r="O247" t="str">
            <v>-</v>
          </cell>
          <cell r="P247" t="str">
            <v>-</v>
          </cell>
          <cell r="Q247" t="str">
            <v>-</v>
          </cell>
        </row>
        <row r="248">
          <cell r="C248" t="str">
            <v>BI041-028-SG</v>
          </cell>
          <cell r="D248" t="str">
            <v>NEORON® Mattress Topper</v>
          </cell>
          <cell r="E248" t="str">
            <v>妮美龍床墊</v>
          </cell>
          <cell r="F248" t="str">
            <v>Ivory</v>
          </cell>
          <cell r="G248" t="str">
            <v>米白</v>
          </cell>
          <cell r="H248" t="str">
            <v>152 x 186cm</v>
          </cell>
          <cell r="I248" t="str">
            <v>-</v>
          </cell>
          <cell r="J248">
            <v>980</v>
          </cell>
          <cell r="K248">
            <v>989</v>
          </cell>
          <cell r="L248">
            <v>998</v>
          </cell>
          <cell r="M248">
            <v>1018</v>
          </cell>
          <cell r="N248">
            <v>22051</v>
          </cell>
          <cell r="O248">
            <v>998</v>
          </cell>
          <cell r="P248">
            <v>1018</v>
          </cell>
          <cell r="Q248">
            <v>22051</v>
          </cell>
        </row>
        <row r="249">
          <cell r="C249" t="str">
            <v>BI042-167-SG</v>
          </cell>
          <cell r="D249" t="str">
            <v>NEORON® Comfort Bedding Set (Quilt &amp; Pillowcase x1)</v>
          </cell>
          <cell r="E249" t="str">
            <v>妮美龍溫芯寢具套組 (溫芯被 &amp; 枕套 x 1)</v>
          </cell>
          <cell r="F249" t="str">
            <v>Pale Purple</v>
          </cell>
          <cell r="G249" t="str">
            <v>粉紫</v>
          </cell>
          <cell r="H249" t="str">
            <v>BC: 140 x 200cm
PC: 50 x 75cm</v>
          </cell>
          <cell r="O249">
            <v>2200</v>
          </cell>
          <cell r="P249">
            <v>2243</v>
          </cell>
          <cell r="Q249">
            <v>48585</v>
          </cell>
        </row>
        <row r="250">
          <cell r="C250" t="str">
            <v>BI091-230-SG</v>
          </cell>
          <cell r="D250" t="str">
            <v>NEORON® Pillow Case</v>
          </cell>
          <cell r="E250" t="str">
            <v>妮美龍枕套</v>
          </cell>
          <cell r="F250" t="str">
            <v>Sky Blue</v>
          </cell>
          <cell r="G250" t="str">
            <v>天空藍</v>
          </cell>
          <cell r="H250" t="str">
            <v>50 x 75cm</v>
          </cell>
          <cell r="I250" t="str">
            <v>-</v>
          </cell>
          <cell r="J250">
            <v>170</v>
          </cell>
          <cell r="K250">
            <v>172</v>
          </cell>
          <cell r="L250">
            <v>174</v>
          </cell>
          <cell r="M250">
            <v>177</v>
          </cell>
          <cell r="N250">
            <v>3834</v>
          </cell>
          <cell r="O250">
            <v>174</v>
          </cell>
          <cell r="P250">
            <v>177</v>
          </cell>
          <cell r="Q250">
            <v>3834</v>
          </cell>
        </row>
        <row r="251">
          <cell r="C251" t="str">
            <v>BI091-240-SG</v>
          </cell>
          <cell r="D251" t="str">
            <v>NEORON® Pillow Case</v>
          </cell>
          <cell r="E251" t="str">
            <v>妮美龍枕套</v>
          </cell>
          <cell r="F251" t="str">
            <v>Cherry Pink</v>
          </cell>
          <cell r="G251" t="str">
            <v>櫻花粉</v>
          </cell>
          <cell r="H251" t="str">
            <v>50 x 75cm</v>
          </cell>
          <cell r="I251" t="str">
            <v>-</v>
          </cell>
          <cell r="J251">
            <v>170</v>
          </cell>
          <cell r="K251">
            <v>172</v>
          </cell>
          <cell r="L251">
            <v>174</v>
          </cell>
          <cell r="M251">
            <v>177</v>
          </cell>
          <cell r="N251">
            <v>3834</v>
          </cell>
          <cell r="O251">
            <v>174</v>
          </cell>
          <cell r="P251">
            <v>177</v>
          </cell>
          <cell r="Q251">
            <v>3834</v>
          </cell>
        </row>
        <row r="252">
          <cell r="C252" t="str">
            <v>BI092-020-SG</v>
          </cell>
          <cell r="D252" t="str">
            <v>NEORON® Pillow Case</v>
          </cell>
          <cell r="E252" t="str">
            <v>妮美龍枕套</v>
          </cell>
          <cell r="F252" t="str">
            <v>Ivory</v>
          </cell>
          <cell r="G252" t="str">
            <v>米白</v>
          </cell>
          <cell r="H252" t="str">
            <v>50 x 75cm</v>
          </cell>
          <cell r="O252">
            <v>270</v>
          </cell>
          <cell r="P252">
            <v>275</v>
          </cell>
          <cell r="Q252">
            <v>5957</v>
          </cell>
        </row>
        <row r="253">
          <cell r="C253" t="str">
            <v>LS001-010-SG</v>
          </cell>
          <cell r="D253" t="str">
            <v>Leg Warmer</v>
          </cell>
          <cell r="E253" t="str">
            <v>時尚襪套</v>
          </cell>
          <cell r="F253" t="str">
            <v>Navy Blue</v>
          </cell>
          <cell r="G253" t="str">
            <v>深藍</v>
          </cell>
          <cell r="H253" t="str">
            <v>Free Size</v>
          </cell>
          <cell r="I253">
            <v>170</v>
          </cell>
          <cell r="J253">
            <v>155</v>
          </cell>
          <cell r="K253">
            <v>156</v>
          </cell>
          <cell r="L253">
            <v>157</v>
          </cell>
          <cell r="M253">
            <v>161</v>
          </cell>
          <cell r="N253">
            <v>3487</v>
          </cell>
          <cell r="O253">
            <v>175</v>
          </cell>
          <cell r="P253">
            <v>178</v>
          </cell>
          <cell r="Q253">
            <v>3856</v>
          </cell>
        </row>
        <row r="254">
          <cell r="C254" t="str">
            <v>LS001-040-SG</v>
          </cell>
          <cell r="D254" t="str">
            <v>Leg Warmer</v>
          </cell>
          <cell r="E254" t="str">
            <v>時尚襪套</v>
          </cell>
          <cell r="F254" t="str">
            <v>Purple</v>
          </cell>
          <cell r="G254" t="str">
            <v>紫色</v>
          </cell>
          <cell r="H254" t="str">
            <v>Free Size</v>
          </cell>
          <cell r="I254">
            <v>170</v>
          </cell>
          <cell r="J254">
            <v>155</v>
          </cell>
          <cell r="K254">
            <v>156</v>
          </cell>
          <cell r="L254">
            <v>157</v>
          </cell>
          <cell r="M254">
            <v>161</v>
          </cell>
          <cell r="N254">
            <v>3487</v>
          </cell>
          <cell r="O254">
            <v>175</v>
          </cell>
          <cell r="P254">
            <v>178</v>
          </cell>
          <cell r="Q254">
            <v>3856</v>
          </cell>
        </row>
        <row r="255">
          <cell r="C255" t="str">
            <v>LS001-060-SG</v>
          </cell>
          <cell r="D255" t="str">
            <v>Leg Warmer</v>
          </cell>
          <cell r="E255" t="str">
            <v>時尚襪套</v>
          </cell>
          <cell r="F255" t="str">
            <v>Wine Red</v>
          </cell>
          <cell r="G255" t="str">
            <v>酒紅</v>
          </cell>
          <cell r="H255" t="str">
            <v>Free Size</v>
          </cell>
          <cell r="I255">
            <v>170</v>
          </cell>
          <cell r="J255">
            <v>155</v>
          </cell>
          <cell r="K255">
            <v>156</v>
          </cell>
          <cell r="L255">
            <v>157</v>
          </cell>
          <cell r="M255">
            <v>161</v>
          </cell>
          <cell r="N255">
            <v>3487</v>
          </cell>
          <cell r="O255">
            <v>175</v>
          </cell>
          <cell r="P255">
            <v>178</v>
          </cell>
          <cell r="Q255">
            <v>3856</v>
          </cell>
        </row>
        <row r="256">
          <cell r="C256" t="str">
            <v>LS001-080 (O)-SG</v>
          </cell>
          <cell r="D256" t="str">
            <v>Leg Warmer</v>
          </cell>
          <cell r="E256" t="str">
            <v>時尚襪套</v>
          </cell>
          <cell r="F256" t="str">
            <v>Black</v>
          </cell>
          <cell r="G256" t="str">
            <v>黑色</v>
          </cell>
          <cell r="H256" t="str">
            <v>Free Size</v>
          </cell>
          <cell r="I256">
            <v>170</v>
          </cell>
          <cell r="J256">
            <v>155</v>
          </cell>
          <cell r="K256">
            <v>156</v>
          </cell>
          <cell r="L256">
            <v>157</v>
          </cell>
          <cell r="M256">
            <v>161</v>
          </cell>
          <cell r="N256">
            <v>3487</v>
          </cell>
          <cell r="O256">
            <v>175</v>
          </cell>
          <cell r="P256">
            <v>178</v>
          </cell>
          <cell r="Q256">
            <v>3856</v>
          </cell>
        </row>
        <row r="257">
          <cell r="C257" t="str">
            <v>LS001-080-SG</v>
          </cell>
          <cell r="D257" t="str">
            <v>Leg Warmer</v>
          </cell>
          <cell r="E257" t="str">
            <v>時尚襪套</v>
          </cell>
          <cell r="F257" t="str">
            <v>Black</v>
          </cell>
          <cell r="G257" t="str">
            <v>黑色</v>
          </cell>
          <cell r="H257" t="str">
            <v>Free Size</v>
          </cell>
          <cell r="I257">
            <v>170</v>
          </cell>
          <cell r="J257">
            <v>155</v>
          </cell>
          <cell r="K257">
            <v>156</v>
          </cell>
          <cell r="L257">
            <v>157</v>
          </cell>
          <cell r="M257">
            <v>161</v>
          </cell>
          <cell r="N257">
            <v>3487</v>
          </cell>
          <cell r="O257">
            <v>175</v>
          </cell>
          <cell r="P257">
            <v>178</v>
          </cell>
          <cell r="Q257">
            <v>3856</v>
          </cell>
        </row>
        <row r="258">
          <cell r="C258" t="str">
            <v>LS001-230-SG</v>
          </cell>
          <cell r="D258" t="str">
            <v>Leg Warmer</v>
          </cell>
          <cell r="E258" t="str">
            <v>時尚襪套</v>
          </cell>
          <cell r="F258" t="str">
            <v>Royal Blue</v>
          </cell>
          <cell r="G258" t="str">
            <v>寶藍</v>
          </cell>
          <cell r="H258" t="str">
            <v>Free Size</v>
          </cell>
          <cell r="I258">
            <v>170</v>
          </cell>
          <cell r="J258">
            <v>155</v>
          </cell>
          <cell r="K258">
            <v>156</v>
          </cell>
          <cell r="L258">
            <v>157</v>
          </cell>
          <cell r="M258">
            <v>161</v>
          </cell>
          <cell r="N258">
            <v>3487</v>
          </cell>
          <cell r="O258">
            <v>175</v>
          </cell>
          <cell r="P258">
            <v>178</v>
          </cell>
          <cell r="Q258">
            <v>3856</v>
          </cell>
        </row>
        <row r="259">
          <cell r="C259" t="str">
            <v>LS002-010-SG</v>
          </cell>
          <cell r="D259" t="str">
            <v>Lady's Rib Socks</v>
          </cell>
          <cell r="E259" t="str">
            <v>仕女乾爽襪</v>
          </cell>
          <cell r="F259" t="str">
            <v>Navy Blue</v>
          </cell>
          <cell r="G259" t="str">
            <v>深藍</v>
          </cell>
          <cell r="H259" t="str">
            <v>22-24cm</v>
          </cell>
          <cell r="I259">
            <v>80</v>
          </cell>
          <cell r="J259">
            <v>70</v>
          </cell>
          <cell r="K259">
            <v>71</v>
          </cell>
          <cell r="L259">
            <v>72</v>
          </cell>
          <cell r="M259">
            <v>73</v>
          </cell>
          <cell r="N259">
            <v>1581</v>
          </cell>
          <cell r="O259">
            <v>80</v>
          </cell>
          <cell r="P259">
            <v>82</v>
          </cell>
          <cell r="Q259">
            <v>1776</v>
          </cell>
        </row>
        <row r="260">
          <cell r="C260" t="str">
            <v>LS002-0125-SG</v>
          </cell>
          <cell r="D260" t="str">
            <v>Lady's Rib Socks</v>
          </cell>
          <cell r="E260" t="str">
            <v>仕女乾爽襪</v>
          </cell>
          <cell r="F260" t="str">
            <v>Navy Blue</v>
          </cell>
          <cell r="G260" t="str">
            <v>深藍</v>
          </cell>
          <cell r="H260" t="str">
            <v>23-25cm</v>
          </cell>
          <cell r="O260">
            <v>80</v>
          </cell>
          <cell r="P260">
            <v>82</v>
          </cell>
          <cell r="Q260">
            <v>1776</v>
          </cell>
        </row>
        <row r="261">
          <cell r="C261" t="str">
            <v>LS002-020-SG</v>
          </cell>
          <cell r="D261" t="str">
            <v>Lady's Rib Socks</v>
          </cell>
          <cell r="E261" t="str">
            <v>仕女乾爽襪</v>
          </cell>
          <cell r="F261" t="str">
            <v>White</v>
          </cell>
          <cell r="G261" t="str">
            <v>白色</v>
          </cell>
          <cell r="H261" t="str">
            <v>22-24cm</v>
          </cell>
          <cell r="I261">
            <v>80</v>
          </cell>
          <cell r="J261">
            <v>70</v>
          </cell>
          <cell r="K261">
            <v>71</v>
          </cell>
          <cell r="L261">
            <v>72</v>
          </cell>
          <cell r="M261">
            <v>73</v>
          </cell>
          <cell r="N261">
            <v>1581</v>
          </cell>
          <cell r="O261">
            <v>80</v>
          </cell>
          <cell r="P261">
            <v>82</v>
          </cell>
          <cell r="Q261">
            <v>1776</v>
          </cell>
        </row>
        <row r="262">
          <cell r="C262" t="str">
            <v>LS002-050-SG</v>
          </cell>
          <cell r="D262" t="str">
            <v>Lady's Rib Socks</v>
          </cell>
          <cell r="E262" t="str">
            <v>仕女乾爽襪</v>
          </cell>
          <cell r="F262" t="str">
            <v>Pink</v>
          </cell>
          <cell r="G262" t="str">
            <v>粉紅</v>
          </cell>
          <cell r="H262" t="str">
            <v>22-24cm</v>
          </cell>
          <cell r="I262">
            <v>80</v>
          </cell>
          <cell r="J262">
            <v>70</v>
          </cell>
          <cell r="K262">
            <v>71</v>
          </cell>
          <cell r="L262">
            <v>72</v>
          </cell>
          <cell r="M262">
            <v>73</v>
          </cell>
          <cell r="N262">
            <v>1581</v>
          </cell>
          <cell r="O262">
            <v>80</v>
          </cell>
          <cell r="P262">
            <v>82</v>
          </cell>
          <cell r="Q262">
            <v>1776</v>
          </cell>
        </row>
        <row r="263">
          <cell r="C263" t="str">
            <v>LS002-060-SG</v>
          </cell>
          <cell r="D263" t="str">
            <v>Lady's Rib Socks</v>
          </cell>
          <cell r="E263" t="str">
            <v>仕女乾爽襪</v>
          </cell>
          <cell r="F263" t="str">
            <v>Wine Red</v>
          </cell>
          <cell r="G263" t="str">
            <v>酒紅</v>
          </cell>
          <cell r="H263" t="str">
            <v>22-24cm</v>
          </cell>
          <cell r="I263">
            <v>80</v>
          </cell>
          <cell r="J263">
            <v>70</v>
          </cell>
          <cell r="K263">
            <v>71</v>
          </cell>
          <cell r="L263">
            <v>72</v>
          </cell>
          <cell r="M263">
            <v>73</v>
          </cell>
          <cell r="N263">
            <v>1581</v>
          </cell>
          <cell r="O263">
            <v>80</v>
          </cell>
          <cell r="P263">
            <v>82</v>
          </cell>
          <cell r="Q263">
            <v>1776</v>
          </cell>
        </row>
        <row r="264">
          <cell r="C264" t="str">
            <v>LS002-0625-SG</v>
          </cell>
          <cell r="D264" t="str">
            <v>Lady's Rib Socks</v>
          </cell>
          <cell r="E264" t="str">
            <v>仕女乾爽襪</v>
          </cell>
          <cell r="F264" t="str">
            <v>Wine Red</v>
          </cell>
          <cell r="G264" t="str">
            <v>酒紅</v>
          </cell>
          <cell r="H264" t="str">
            <v>23-25cm</v>
          </cell>
          <cell r="O264">
            <v>80</v>
          </cell>
          <cell r="P264">
            <v>82</v>
          </cell>
          <cell r="Q264">
            <v>1776</v>
          </cell>
        </row>
        <row r="265">
          <cell r="C265" t="str">
            <v>LS002-080-SG</v>
          </cell>
          <cell r="D265" t="str">
            <v>Lady's Rib Socks</v>
          </cell>
          <cell r="E265" t="str">
            <v>仕女乾爽襪</v>
          </cell>
          <cell r="F265" t="str">
            <v>Black</v>
          </cell>
          <cell r="G265" t="str">
            <v>黑色</v>
          </cell>
          <cell r="H265" t="str">
            <v>22-24cm</v>
          </cell>
          <cell r="I265">
            <v>80</v>
          </cell>
          <cell r="J265">
            <v>70</v>
          </cell>
          <cell r="K265">
            <v>71</v>
          </cell>
          <cell r="L265">
            <v>72</v>
          </cell>
          <cell r="M265">
            <v>73</v>
          </cell>
          <cell r="N265">
            <v>1581</v>
          </cell>
          <cell r="O265">
            <v>80</v>
          </cell>
          <cell r="P265">
            <v>82</v>
          </cell>
          <cell r="Q265">
            <v>1776</v>
          </cell>
        </row>
        <row r="266">
          <cell r="C266" t="str">
            <v>LS002-0825-SG</v>
          </cell>
          <cell r="D266" t="str">
            <v>Lady's Rib Socks</v>
          </cell>
          <cell r="E266" t="str">
            <v>仕女乾爽襪</v>
          </cell>
          <cell r="F266" t="str">
            <v>Black</v>
          </cell>
          <cell r="G266" t="str">
            <v>黑色</v>
          </cell>
          <cell r="H266" t="str">
            <v>23-25cm</v>
          </cell>
          <cell r="O266">
            <v>80</v>
          </cell>
          <cell r="P266">
            <v>82</v>
          </cell>
          <cell r="Q266">
            <v>1776</v>
          </cell>
        </row>
        <row r="267">
          <cell r="C267" t="str">
            <v>LS003-010-SG</v>
          </cell>
          <cell r="D267" t="str">
            <v>Men's Rib Socks</v>
          </cell>
          <cell r="E267" t="str">
            <v>紳士乾爽襪</v>
          </cell>
          <cell r="F267" t="str">
            <v>Navy Blue</v>
          </cell>
          <cell r="G267" t="str">
            <v>深藍</v>
          </cell>
          <cell r="H267" t="str">
            <v>24-26cm</v>
          </cell>
          <cell r="I267">
            <v>90</v>
          </cell>
          <cell r="J267">
            <v>80</v>
          </cell>
          <cell r="K267">
            <v>81</v>
          </cell>
          <cell r="L267">
            <v>82</v>
          </cell>
          <cell r="M267">
            <v>83</v>
          </cell>
          <cell r="N267">
            <v>1798</v>
          </cell>
          <cell r="O267">
            <v>95</v>
          </cell>
          <cell r="P267">
            <v>97</v>
          </cell>
          <cell r="Q267">
            <v>2101</v>
          </cell>
        </row>
        <row r="268">
          <cell r="C268" t="str">
            <v>LS003-0127-SG</v>
          </cell>
          <cell r="D268" t="str">
            <v>Men's Rib Socks</v>
          </cell>
          <cell r="E268" t="str">
            <v>紳士乾爽襪</v>
          </cell>
          <cell r="F268" t="str">
            <v>Navy Blue</v>
          </cell>
          <cell r="G268" t="str">
            <v>深藍</v>
          </cell>
          <cell r="H268" t="str">
            <v>25-27cm</v>
          </cell>
          <cell r="O268">
            <v>95</v>
          </cell>
          <cell r="P268">
            <v>97</v>
          </cell>
          <cell r="Q268">
            <v>2101</v>
          </cell>
        </row>
        <row r="269">
          <cell r="C269" t="str">
            <v>LS003-0128-SG</v>
          </cell>
          <cell r="D269" t="str">
            <v>Men's Rib Socks</v>
          </cell>
          <cell r="E269" t="str">
            <v>紳士乾爽襪</v>
          </cell>
          <cell r="F269" t="str">
            <v>Navy Blue</v>
          </cell>
          <cell r="G269" t="str">
            <v>深藍</v>
          </cell>
          <cell r="H269" t="str">
            <v>26-28cm</v>
          </cell>
          <cell r="I269">
            <v>100</v>
          </cell>
          <cell r="J269" t="str">
            <v>-</v>
          </cell>
          <cell r="K269" t="str">
            <v>-</v>
          </cell>
          <cell r="L269" t="str">
            <v>-</v>
          </cell>
          <cell r="M269" t="str">
            <v>-</v>
          </cell>
          <cell r="N269" t="str">
            <v>-</v>
          </cell>
          <cell r="O269" t="str">
            <v>-</v>
          </cell>
          <cell r="P269" t="str">
            <v>-</v>
          </cell>
          <cell r="Q269" t="str">
            <v>-</v>
          </cell>
        </row>
        <row r="270">
          <cell r="C270" t="str">
            <v>LS003-020-SG</v>
          </cell>
          <cell r="D270" t="str">
            <v>Men's Rib Socks</v>
          </cell>
          <cell r="E270" t="str">
            <v>紳士乾爽襪</v>
          </cell>
          <cell r="F270" t="str">
            <v>White</v>
          </cell>
          <cell r="G270" t="str">
            <v>白色</v>
          </cell>
          <cell r="H270" t="str">
            <v>24-26cm</v>
          </cell>
          <cell r="I270">
            <v>90</v>
          </cell>
          <cell r="J270">
            <v>80</v>
          </cell>
          <cell r="K270">
            <v>81</v>
          </cell>
          <cell r="L270">
            <v>82</v>
          </cell>
          <cell r="M270">
            <v>83</v>
          </cell>
          <cell r="N270">
            <v>1798</v>
          </cell>
          <cell r="O270">
            <v>95</v>
          </cell>
          <cell r="P270">
            <v>97</v>
          </cell>
          <cell r="Q270">
            <v>2101</v>
          </cell>
        </row>
        <row r="271">
          <cell r="C271" t="str">
            <v>LS003-030-SG</v>
          </cell>
          <cell r="D271" t="str">
            <v>Men's Rib Socks</v>
          </cell>
          <cell r="E271" t="str">
            <v>紳士乾爽襪</v>
          </cell>
          <cell r="F271" t="str">
            <v>Ash Gray</v>
          </cell>
          <cell r="G271" t="str">
            <v>灰色</v>
          </cell>
          <cell r="H271" t="str">
            <v>24-26cm</v>
          </cell>
          <cell r="I271">
            <v>90</v>
          </cell>
          <cell r="J271">
            <v>80</v>
          </cell>
          <cell r="K271">
            <v>81</v>
          </cell>
          <cell r="L271">
            <v>82</v>
          </cell>
          <cell r="M271">
            <v>83</v>
          </cell>
          <cell r="N271">
            <v>1798</v>
          </cell>
          <cell r="O271">
            <v>95</v>
          </cell>
          <cell r="P271">
            <v>97</v>
          </cell>
          <cell r="Q271">
            <v>2101</v>
          </cell>
        </row>
        <row r="272">
          <cell r="C272" t="str">
            <v>LS003-0327-SG</v>
          </cell>
          <cell r="D272" t="str">
            <v>Men's Rib Socks</v>
          </cell>
          <cell r="E272" t="str">
            <v>紳士乾爽襪</v>
          </cell>
          <cell r="F272" t="str">
            <v>Ash Gray</v>
          </cell>
          <cell r="G272" t="str">
            <v>灰色</v>
          </cell>
          <cell r="H272" t="str">
            <v>25-27cm</v>
          </cell>
          <cell r="O272">
            <v>95</v>
          </cell>
          <cell r="P272">
            <v>97</v>
          </cell>
          <cell r="Q272">
            <v>2101</v>
          </cell>
        </row>
        <row r="273">
          <cell r="C273" t="str">
            <v>LS003-0328-SG</v>
          </cell>
          <cell r="D273" t="str">
            <v>Men's Rib Socks</v>
          </cell>
          <cell r="E273" t="str">
            <v>紳士乾爽襪</v>
          </cell>
          <cell r="F273" t="str">
            <v>Gray</v>
          </cell>
          <cell r="G273" t="str">
            <v>灰色</v>
          </cell>
          <cell r="H273" t="str">
            <v>26-28cm</v>
          </cell>
          <cell r="I273">
            <v>100</v>
          </cell>
          <cell r="J273" t="str">
            <v>-</v>
          </cell>
          <cell r="K273" t="str">
            <v>-</v>
          </cell>
          <cell r="L273" t="str">
            <v>-</v>
          </cell>
          <cell r="M273" t="str">
            <v>-</v>
          </cell>
          <cell r="N273" t="str">
            <v>-</v>
          </cell>
          <cell r="O273" t="str">
            <v>-</v>
          </cell>
          <cell r="P273" t="str">
            <v>-</v>
          </cell>
          <cell r="Q273" t="str">
            <v>-</v>
          </cell>
        </row>
        <row r="274">
          <cell r="C274" t="str">
            <v>LS003-080-SG</v>
          </cell>
          <cell r="D274" t="str">
            <v>Men's Rib Socks</v>
          </cell>
          <cell r="E274" t="str">
            <v>紳士乾爽襪</v>
          </cell>
          <cell r="F274" t="str">
            <v>Black</v>
          </cell>
          <cell r="G274" t="str">
            <v>黑色</v>
          </cell>
          <cell r="H274" t="str">
            <v>24-26cm</v>
          </cell>
          <cell r="I274">
            <v>90</v>
          </cell>
          <cell r="J274">
            <v>80</v>
          </cell>
          <cell r="K274">
            <v>81</v>
          </cell>
          <cell r="L274">
            <v>82</v>
          </cell>
          <cell r="M274">
            <v>83</v>
          </cell>
          <cell r="N274">
            <v>1798</v>
          </cell>
          <cell r="O274">
            <v>95</v>
          </cell>
          <cell r="P274">
            <v>97</v>
          </cell>
          <cell r="Q274">
            <v>2101</v>
          </cell>
        </row>
        <row r="275">
          <cell r="C275" t="str">
            <v>LS003-0827-SG</v>
          </cell>
          <cell r="D275" t="str">
            <v>Men's Rib Socks</v>
          </cell>
          <cell r="E275" t="str">
            <v>紳士乾爽襪</v>
          </cell>
          <cell r="F275" t="str">
            <v>Black</v>
          </cell>
          <cell r="G275" t="str">
            <v>黑色</v>
          </cell>
          <cell r="H275" t="str">
            <v>25-27cm</v>
          </cell>
          <cell r="O275">
            <v>95</v>
          </cell>
          <cell r="P275">
            <v>97</v>
          </cell>
          <cell r="Q275">
            <v>2101</v>
          </cell>
        </row>
        <row r="276">
          <cell r="C276" t="str">
            <v>LS003-0828-SG</v>
          </cell>
          <cell r="D276" t="str">
            <v>Men's Rib Socks</v>
          </cell>
          <cell r="E276" t="str">
            <v>紳士乾爽襪</v>
          </cell>
          <cell r="F276" t="str">
            <v>Black</v>
          </cell>
          <cell r="G276" t="str">
            <v>黑色</v>
          </cell>
          <cell r="H276" t="str">
            <v>26-28cm</v>
          </cell>
          <cell r="I276">
            <v>100</v>
          </cell>
          <cell r="J276" t="str">
            <v>-</v>
          </cell>
          <cell r="K276" t="str">
            <v>-</v>
          </cell>
          <cell r="L276" t="str">
            <v>-</v>
          </cell>
          <cell r="M276" t="str">
            <v>-</v>
          </cell>
          <cell r="N276" t="str">
            <v>-</v>
          </cell>
          <cell r="O276" t="str">
            <v>-</v>
          </cell>
          <cell r="P276" t="str">
            <v>-</v>
          </cell>
          <cell r="Q276" t="str">
            <v>-</v>
          </cell>
        </row>
        <row r="277">
          <cell r="C277" t="str">
            <v>LS003-340-SG</v>
          </cell>
          <cell r="D277" t="str">
            <v>Men's Rib Socks</v>
          </cell>
          <cell r="E277" t="str">
            <v>紳士乾爽襪</v>
          </cell>
          <cell r="F277" t="str">
            <v>Light Gray</v>
          </cell>
          <cell r="G277" t="str">
            <v>淺灰</v>
          </cell>
          <cell r="H277" t="str">
            <v>24-26cm</v>
          </cell>
          <cell r="I277">
            <v>90</v>
          </cell>
          <cell r="J277">
            <v>80</v>
          </cell>
          <cell r="K277">
            <v>81</v>
          </cell>
          <cell r="L277">
            <v>82</v>
          </cell>
          <cell r="M277">
            <v>83</v>
          </cell>
          <cell r="N277">
            <v>1798</v>
          </cell>
          <cell r="O277">
            <v>95</v>
          </cell>
          <cell r="P277">
            <v>97</v>
          </cell>
          <cell r="Q277">
            <v>2101</v>
          </cell>
        </row>
        <row r="278">
          <cell r="C278" t="str">
            <v>LS004-010-SG</v>
          </cell>
          <cell r="D278" t="str">
            <v>Long Socks</v>
          </cell>
          <cell r="E278" t="str">
            <v>妮美龍長襪</v>
          </cell>
          <cell r="F278" t="str">
            <v>Navy Blue</v>
          </cell>
          <cell r="G278" t="str">
            <v>深藍</v>
          </cell>
          <cell r="H278" t="str">
            <v>24-26cm</v>
          </cell>
          <cell r="I278">
            <v>95</v>
          </cell>
          <cell r="J278">
            <v>85</v>
          </cell>
          <cell r="K278">
            <v>86</v>
          </cell>
          <cell r="L278">
            <v>87</v>
          </cell>
          <cell r="M278">
            <v>88</v>
          </cell>
          <cell r="N278">
            <v>1906</v>
          </cell>
          <cell r="O278" t="str">
            <v>-</v>
          </cell>
          <cell r="P278" t="str">
            <v>-</v>
          </cell>
          <cell r="Q278" t="str">
            <v>-</v>
          </cell>
        </row>
        <row r="279">
          <cell r="C279" t="str">
            <v>LS004-0128-SG</v>
          </cell>
          <cell r="D279" t="str">
            <v>Long Socks</v>
          </cell>
          <cell r="E279" t="str">
            <v>妮美龍長襪</v>
          </cell>
          <cell r="F279" t="str">
            <v>Navy Blue</v>
          </cell>
          <cell r="G279" t="str">
            <v>深藍</v>
          </cell>
          <cell r="H279" t="str">
            <v>26-28cm</v>
          </cell>
          <cell r="I279">
            <v>110</v>
          </cell>
          <cell r="J279" t="str">
            <v>-</v>
          </cell>
          <cell r="K279" t="str">
            <v>-</v>
          </cell>
          <cell r="L279" t="str">
            <v>-</v>
          </cell>
          <cell r="M279" t="str">
            <v>-</v>
          </cell>
          <cell r="N279" t="str">
            <v>-</v>
          </cell>
          <cell r="O279" t="str">
            <v>-</v>
          </cell>
          <cell r="P279" t="str">
            <v>-</v>
          </cell>
          <cell r="Q279" t="str">
            <v>-</v>
          </cell>
        </row>
        <row r="280">
          <cell r="C280" t="str">
            <v>LS004-020-SG</v>
          </cell>
          <cell r="D280" t="str">
            <v>Long Socks</v>
          </cell>
          <cell r="E280" t="str">
            <v>妮美龍長襪</v>
          </cell>
          <cell r="F280" t="str">
            <v>White</v>
          </cell>
          <cell r="G280" t="str">
            <v>白色</v>
          </cell>
          <cell r="H280" t="str">
            <v>24-26cm</v>
          </cell>
          <cell r="I280">
            <v>95</v>
          </cell>
          <cell r="J280">
            <v>85</v>
          </cell>
          <cell r="K280">
            <v>86</v>
          </cell>
          <cell r="L280">
            <v>87</v>
          </cell>
          <cell r="M280">
            <v>88</v>
          </cell>
          <cell r="N280">
            <v>1906</v>
          </cell>
          <cell r="O280" t="str">
            <v>-</v>
          </cell>
          <cell r="P280" t="str">
            <v>-</v>
          </cell>
          <cell r="Q280" t="str">
            <v>-</v>
          </cell>
        </row>
        <row r="281">
          <cell r="C281" t="str">
            <v>LS004-080-SG</v>
          </cell>
          <cell r="D281" t="str">
            <v>Long Socks</v>
          </cell>
          <cell r="E281" t="str">
            <v>妮美龍長襪</v>
          </cell>
          <cell r="F281" t="str">
            <v>Black</v>
          </cell>
          <cell r="G281" t="str">
            <v>黑色</v>
          </cell>
          <cell r="H281" t="str">
            <v>24-26cm</v>
          </cell>
          <cell r="I281">
            <v>95</v>
          </cell>
          <cell r="J281">
            <v>85</v>
          </cell>
          <cell r="K281">
            <v>86</v>
          </cell>
          <cell r="L281">
            <v>87</v>
          </cell>
          <cell r="M281">
            <v>88</v>
          </cell>
          <cell r="N281">
            <v>1906</v>
          </cell>
          <cell r="O281" t="str">
            <v>-</v>
          </cell>
          <cell r="P281" t="str">
            <v>-</v>
          </cell>
          <cell r="Q281" t="str">
            <v>-</v>
          </cell>
        </row>
        <row r="282">
          <cell r="C282" t="str">
            <v>LS004-0828-SG</v>
          </cell>
          <cell r="D282" t="str">
            <v>Long Socks</v>
          </cell>
          <cell r="E282" t="str">
            <v>妮美龍長襪</v>
          </cell>
          <cell r="F282" t="str">
            <v>Black</v>
          </cell>
          <cell r="G282" t="str">
            <v>黑色</v>
          </cell>
          <cell r="H282" t="str">
            <v>26-28cm</v>
          </cell>
          <cell r="I282">
            <v>110</v>
          </cell>
          <cell r="J282" t="str">
            <v>-</v>
          </cell>
          <cell r="K282" t="str">
            <v>-</v>
          </cell>
          <cell r="L282" t="str">
            <v>-</v>
          </cell>
          <cell r="M282" t="str">
            <v>-</v>
          </cell>
          <cell r="N282" t="str">
            <v>-</v>
          </cell>
          <cell r="O282" t="str">
            <v>-</v>
          </cell>
          <cell r="P282" t="str">
            <v>-</v>
          </cell>
          <cell r="Q282" t="str">
            <v>-</v>
          </cell>
        </row>
        <row r="283">
          <cell r="C283" t="str">
            <v>LS004-250-SG</v>
          </cell>
          <cell r="D283" t="str">
            <v>Long Socks</v>
          </cell>
          <cell r="E283" t="str">
            <v>妮美龍長襪</v>
          </cell>
          <cell r="F283" t="str">
            <v>Red</v>
          </cell>
          <cell r="G283" t="str">
            <v>亮紅</v>
          </cell>
          <cell r="H283" t="str">
            <v>24-26cm</v>
          </cell>
          <cell r="I283">
            <v>95</v>
          </cell>
          <cell r="J283">
            <v>85</v>
          </cell>
          <cell r="K283">
            <v>86</v>
          </cell>
          <cell r="L283">
            <v>87</v>
          </cell>
          <cell r="M283">
            <v>88</v>
          </cell>
          <cell r="N283">
            <v>1906</v>
          </cell>
          <cell r="O283" t="str">
            <v>-</v>
          </cell>
          <cell r="P283" t="str">
            <v>-</v>
          </cell>
          <cell r="Q283" t="str">
            <v>-</v>
          </cell>
        </row>
        <row r="284">
          <cell r="C284" t="str">
            <v>LS005-010-SG</v>
          </cell>
          <cell r="D284" t="str">
            <v>Room Socks</v>
          </cell>
          <cell r="E284" t="str">
            <v>居家襪</v>
          </cell>
          <cell r="F284" t="str">
            <v>Dark Blue</v>
          </cell>
          <cell r="G284" t="str">
            <v>深藍</v>
          </cell>
          <cell r="H284" t="str">
            <v>22-24cm</v>
          </cell>
          <cell r="I284">
            <v>65</v>
          </cell>
          <cell r="J284">
            <v>60</v>
          </cell>
          <cell r="K284">
            <v>61</v>
          </cell>
          <cell r="L284">
            <v>61</v>
          </cell>
          <cell r="M284">
            <v>62</v>
          </cell>
          <cell r="N284">
            <v>1343</v>
          </cell>
          <cell r="O284">
            <v>65</v>
          </cell>
          <cell r="P284">
            <v>66</v>
          </cell>
          <cell r="Q284">
            <v>1430</v>
          </cell>
        </row>
        <row r="285">
          <cell r="C285" t="str">
            <v>LS005-0125-SG</v>
          </cell>
          <cell r="D285" t="str">
            <v>Room Socks</v>
          </cell>
          <cell r="E285" t="str">
            <v>居家襪</v>
          </cell>
          <cell r="F285" t="str">
            <v>Dark Blue</v>
          </cell>
          <cell r="G285" t="str">
            <v>深藍</v>
          </cell>
          <cell r="H285" t="str">
            <v>23-25cm</v>
          </cell>
          <cell r="O285">
            <v>75</v>
          </cell>
          <cell r="P285">
            <v>76</v>
          </cell>
          <cell r="Q285">
            <v>1646</v>
          </cell>
        </row>
        <row r="286">
          <cell r="C286" t="str">
            <v>LS005-0127-SG</v>
          </cell>
          <cell r="D286" t="str">
            <v>Room Socks</v>
          </cell>
          <cell r="E286" t="str">
            <v>居家襪</v>
          </cell>
          <cell r="F286" t="str">
            <v>Dark Blue</v>
          </cell>
          <cell r="G286" t="str">
            <v>深藍</v>
          </cell>
          <cell r="H286" t="str">
            <v>25-27cm</v>
          </cell>
          <cell r="O286">
            <v>100</v>
          </cell>
          <cell r="P286">
            <v>102</v>
          </cell>
          <cell r="Q286">
            <v>2209</v>
          </cell>
        </row>
        <row r="287">
          <cell r="C287" t="str">
            <v>LS005-030-SG</v>
          </cell>
          <cell r="D287" t="str">
            <v>Room Socks</v>
          </cell>
          <cell r="E287" t="str">
            <v>居家襪</v>
          </cell>
          <cell r="F287" t="str">
            <v>Gray</v>
          </cell>
          <cell r="G287" t="str">
            <v>灰色</v>
          </cell>
          <cell r="H287" t="str">
            <v>22-24cm</v>
          </cell>
          <cell r="I287">
            <v>65</v>
          </cell>
          <cell r="J287">
            <v>60</v>
          </cell>
          <cell r="K287">
            <v>61</v>
          </cell>
          <cell r="L287">
            <v>61</v>
          </cell>
          <cell r="M287">
            <v>62</v>
          </cell>
          <cell r="N287">
            <v>1343</v>
          </cell>
          <cell r="O287">
            <v>65</v>
          </cell>
          <cell r="P287">
            <v>66</v>
          </cell>
          <cell r="Q287">
            <v>1430</v>
          </cell>
        </row>
        <row r="288">
          <cell r="C288" t="str">
            <v>LS005-0325-SG</v>
          </cell>
          <cell r="D288" t="str">
            <v>Room Socks</v>
          </cell>
          <cell r="E288" t="str">
            <v>居家襪</v>
          </cell>
          <cell r="F288" t="str">
            <v>Gray</v>
          </cell>
          <cell r="G288" t="str">
            <v>灰色</v>
          </cell>
          <cell r="H288" t="str">
            <v>23-25cm</v>
          </cell>
          <cell r="O288">
            <v>75</v>
          </cell>
          <cell r="P288">
            <v>76</v>
          </cell>
          <cell r="Q288">
            <v>1646</v>
          </cell>
        </row>
        <row r="289">
          <cell r="C289" t="str">
            <v>LS005-0327-SG</v>
          </cell>
          <cell r="D289" t="str">
            <v>Room Socks</v>
          </cell>
          <cell r="E289" t="str">
            <v>居家襪</v>
          </cell>
          <cell r="F289" t="str">
            <v>Gray</v>
          </cell>
          <cell r="G289" t="str">
            <v>灰色</v>
          </cell>
          <cell r="H289" t="str">
            <v>25-27cm</v>
          </cell>
          <cell r="O289">
            <v>100</v>
          </cell>
          <cell r="P289">
            <v>102</v>
          </cell>
          <cell r="Q289">
            <v>2209</v>
          </cell>
        </row>
        <row r="290">
          <cell r="C290" t="str">
            <v>LS005-060-SG</v>
          </cell>
          <cell r="D290" t="str">
            <v>Room Socks</v>
          </cell>
          <cell r="E290" t="str">
            <v>居家襪</v>
          </cell>
          <cell r="F290" t="str">
            <v>Wine Red</v>
          </cell>
          <cell r="G290" t="str">
            <v>酒紅</v>
          </cell>
          <cell r="H290" t="str">
            <v>22-24cm</v>
          </cell>
          <cell r="I290">
            <v>65</v>
          </cell>
          <cell r="J290">
            <v>60</v>
          </cell>
          <cell r="K290">
            <v>61</v>
          </cell>
          <cell r="L290">
            <v>61</v>
          </cell>
          <cell r="M290">
            <v>62</v>
          </cell>
          <cell r="N290">
            <v>1343</v>
          </cell>
          <cell r="O290">
            <v>65</v>
          </cell>
          <cell r="P290">
            <v>66</v>
          </cell>
          <cell r="Q290">
            <v>1430</v>
          </cell>
        </row>
        <row r="291">
          <cell r="C291" t="str">
            <v>LS005-0625-SG</v>
          </cell>
          <cell r="D291" t="str">
            <v>Room Socks</v>
          </cell>
          <cell r="E291" t="str">
            <v>居家襪</v>
          </cell>
          <cell r="F291" t="str">
            <v>Wine Red</v>
          </cell>
          <cell r="G291" t="str">
            <v>酒紅</v>
          </cell>
          <cell r="H291" t="str">
            <v>23-25cm</v>
          </cell>
          <cell r="O291">
            <v>75</v>
          </cell>
          <cell r="P291">
            <v>76</v>
          </cell>
          <cell r="Q291">
            <v>1646</v>
          </cell>
        </row>
        <row r="292">
          <cell r="C292" t="str">
            <v>LS005-0627-SG</v>
          </cell>
          <cell r="D292" t="str">
            <v>Room Socks</v>
          </cell>
          <cell r="E292" t="str">
            <v>居家襪</v>
          </cell>
          <cell r="F292" t="str">
            <v>Wine Red</v>
          </cell>
          <cell r="G292" t="str">
            <v>酒紅</v>
          </cell>
          <cell r="H292" t="str">
            <v>25-27cm</v>
          </cell>
          <cell r="O292">
            <v>100</v>
          </cell>
          <cell r="P292">
            <v>102</v>
          </cell>
          <cell r="Q292">
            <v>2209</v>
          </cell>
        </row>
        <row r="293">
          <cell r="C293" t="str">
            <v>LS006-083-SG</v>
          </cell>
          <cell r="D293" t="str">
            <v>Full Length Circulation Socks</v>
          </cell>
          <cell r="E293" t="str">
            <v>修飾小腿襪</v>
          </cell>
          <cell r="F293" t="str">
            <v>Black</v>
          </cell>
          <cell r="G293" t="str">
            <v>黑色</v>
          </cell>
          <cell r="H293" t="str">
            <v>M 22-24cm</v>
          </cell>
          <cell r="I293">
            <v>95</v>
          </cell>
          <cell r="J293">
            <v>85</v>
          </cell>
          <cell r="K293">
            <v>86</v>
          </cell>
          <cell r="L293">
            <v>87</v>
          </cell>
          <cell r="M293">
            <v>88</v>
          </cell>
          <cell r="N293">
            <v>1906</v>
          </cell>
          <cell r="O293">
            <v>87</v>
          </cell>
          <cell r="P293">
            <v>88</v>
          </cell>
          <cell r="Q293">
            <v>1906</v>
          </cell>
        </row>
        <row r="294">
          <cell r="C294" t="str">
            <v>LS006-084-SG</v>
          </cell>
          <cell r="D294" t="str">
            <v>Full Length Circulation Socks</v>
          </cell>
          <cell r="E294" t="str">
            <v>修飾小腿襪</v>
          </cell>
          <cell r="F294" t="str">
            <v>Black</v>
          </cell>
          <cell r="G294" t="str">
            <v>黑色</v>
          </cell>
          <cell r="H294" t="str">
            <v>L 24-26cm</v>
          </cell>
          <cell r="I294">
            <v>95</v>
          </cell>
          <cell r="J294">
            <v>85</v>
          </cell>
          <cell r="K294">
            <v>86</v>
          </cell>
          <cell r="L294">
            <v>87</v>
          </cell>
          <cell r="M294">
            <v>88</v>
          </cell>
          <cell r="N294">
            <v>1906</v>
          </cell>
          <cell r="O294">
            <v>87</v>
          </cell>
          <cell r="P294">
            <v>88</v>
          </cell>
          <cell r="Q294">
            <v>1906</v>
          </cell>
        </row>
        <row r="295">
          <cell r="C295" t="str">
            <v>LS007-085-SG</v>
          </cell>
          <cell r="D295" t="str">
            <v>Pantyhose</v>
          </cell>
          <cell r="E295" t="str">
            <v>優美絲襪</v>
          </cell>
          <cell r="F295" t="str">
            <v>Black</v>
          </cell>
          <cell r="G295" t="str">
            <v>經典黑</v>
          </cell>
          <cell r="H295" t="str">
            <v>ML</v>
          </cell>
          <cell r="I295">
            <v>60</v>
          </cell>
          <cell r="J295">
            <v>55</v>
          </cell>
          <cell r="K295">
            <v>56</v>
          </cell>
          <cell r="L295">
            <v>56</v>
          </cell>
          <cell r="M295">
            <v>57</v>
          </cell>
          <cell r="N295">
            <v>1235</v>
          </cell>
          <cell r="O295" t="str">
            <v>-</v>
          </cell>
          <cell r="P295" t="str">
            <v>-</v>
          </cell>
          <cell r="Q295" t="str">
            <v>-</v>
          </cell>
        </row>
        <row r="296">
          <cell r="C296" t="str">
            <v>LS007-086-SG</v>
          </cell>
          <cell r="D296" t="str">
            <v>Pantyhose</v>
          </cell>
          <cell r="E296" t="str">
            <v>優美絲襪</v>
          </cell>
          <cell r="F296" t="str">
            <v>Black</v>
          </cell>
          <cell r="G296" t="str">
            <v>經典黑</v>
          </cell>
          <cell r="H296" t="str">
            <v>LL</v>
          </cell>
          <cell r="I296">
            <v>65</v>
          </cell>
          <cell r="J296">
            <v>60</v>
          </cell>
          <cell r="K296">
            <v>61</v>
          </cell>
          <cell r="L296">
            <v>61</v>
          </cell>
          <cell r="M296">
            <v>62</v>
          </cell>
          <cell r="N296">
            <v>1343</v>
          </cell>
          <cell r="O296" t="str">
            <v>-</v>
          </cell>
          <cell r="P296" t="str">
            <v>-</v>
          </cell>
          <cell r="Q296" t="str">
            <v>-</v>
          </cell>
        </row>
        <row r="297">
          <cell r="C297" t="str">
            <v>LS007-265-SG</v>
          </cell>
          <cell r="D297" t="str">
            <v>Pantyhose</v>
          </cell>
          <cell r="E297" t="str">
            <v>優美絲襪</v>
          </cell>
          <cell r="F297" t="str">
            <v>Beige</v>
          </cell>
          <cell r="G297" t="str">
            <v>自然膚</v>
          </cell>
          <cell r="H297" t="str">
            <v>ML</v>
          </cell>
          <cell r="I297">
            <v>60</v>
          </cell>
          <cell r="J297">
            <v>55</v>
          </cell>
          <cell r="K297">
            <v>56</v>
          </cell>
          <cell r="L297">
            <v>56</v>
          </cell>
          <cell r="M297">
            <v>57</v>
          </cell>
          <cell r="N297">
            <v>1235</v>
          </cell>
          <cell r="O297" t="str">
            <v>-</v>
          </cell>
          <cell r="P297" t="str">
            <v>-</v>
          </cell>
          <cell r="Q297" t="str">
            <v>-</v>
          </cell>
        </row>
        <row r="298">
          <cell r="C298" t="str">
            <v>LS007-266-SG</v>
          </cell>
          <cell r="D298" t="str">
            <v>Pantyhose</v>
          </cell>
          <cell r="E298" t="str">
            <v>優美絲襪</v>
          </cell>
          <cell r="F298" t="str">
            <v>Beige</v>
          </cell>
          <cell r="G298" t="str">
            <v>自然膚</v>
          </cell>
          <cell r="H298" t="str">
            <v>LL</v>
          </cell>
          <cell r="I298">
            <v>65</v>
          </cell>
          <cell r="J298">
            <v>60</v>
          </cell>
          <cell r="K298">
            <v>61</v>
          </cell>
          <cell r="L298">
            <v>61</v>
          </cell>
          <cell r="M298">
            <v>62</v>
          </cell>
          <cell r="N298">
            <v>1343</v>
          </cell>
          <cell r="O298" t="str">
            <v>-</v>
          </cell>
          <cell r="P298" t="str">
            <v>-</v>
          </cell>
          <cell r="Q298" t="str">
            <v>-</v>
          </cell>
        </row>
        <row r="299">
          <cell r="C299" t="str">
            <v>LS007-275-SG</v>
          </cell>
          <cell r="D299" t="str">
            <v>Pantyhose</v>
          </cell>
          <cell r="E299" t="str">
            <v>優美絲襪</v>
          </cell>
          <cell r="F299" t="str">
            <v>Light Beige</v>
          </cell>
          <cell r="G299" t="str">
            <v>粉嫩膚</v>
          </cell>
          <cell r="H299" t="str">
            <v>ML</v>
          </cell>
          <cell r="I299">
            <v>60</v>
          </cell>
          <cell r="J299">
            <v>55</v>
          </cell>
          <cell r="K299">
            <v>56</v>
          </cell>
          <cell r="L299">
            <v>56</v>
          </cell>
          <cell r="M299">
            <v>57</v>
          </cell>
          <cell r="N299">
            <v>1235</v>
          </cell>
          <cell r="O299" t="str">
            <v>-</v>
          </cell>
          <cell r="P299" t="str">
            <v>-</v>
          </cell>
          <cell r="Q299" t="str">
            <v>-</v>
          </cell>
        </row>
        <row r="300">
          <cell r="C300" t="str">
            <v>LS007-276-SG</v>
          </cell>
          <cell r="D300" t="str">
            <v>Pantyhose</v>
          </cell>
          <cell r="E300" t="str">
            <v>優美絲襪</v>
          </cell>
          <cell r="F300" t="str">
            <v>Light Beige</v>
          </cell>
          <cell r="G300" t="str">
            <v>粉嫩膚</v>
          </cell>
          <cell r="H300" t="str">
            <v>LL</v>
          </cell>
          <cell r="I300">
            <v>65</v>
          </cell>
          <cell r="J300">
            <v>60</v>
          </cell>
          <cell r="K300">
            <v>61</v>
          </cell>
          <cell r="L300">
            <v>61</v>
          </cell>
          <cell r="M300">
            <v>62</v>
          </cell>
          <cell r="N300">
            <v>1343</v>
          </cell>
          <cell r="O300" t="str">
            <v>-</v>
          </cell>
          <cell r="P300" t="str">
            <v>-</v>
          </cell>
          <cell r="Q300" t="str">
            <v>-</v>
          </cell>
        </row>
        <row r="301">
          <cell r="C301" t="str">
            <v>LS008-085-SG</v>
          </cell>
          <cell r="D301" t="str">
            <v>Black Stretch Pants</v>
          </cell>
          <cell r="E301" t="str">
            <v>都會貼身褲</v>
          </cell>
          <cell r="F301" t="str">
            <v>Black</v>
          </cell>
          <cell r="G301" t="str">
            <v>黑色</v>
          </cell>
          <cell r="H301" t="str">
            <v>ML</v>
          </cell>
          <cell r="I301">
            <v>130</v>
          </cell>
          <cell r="J301">
            <v>115</v>
          </cell>
          <cell r="K301">
            <v>116</v>
          </cell>
          <cell r="L301">
            <v>117</v>
          </cell>
          <cell r="M301">
            <v>119</v>
          </cell>
          <cell r="N301">
            <v>2578</v>
          </cell>
          <cell r="O301" t="str">
            <v>-</v>
          </cell>
          <cell r="P301" t="str">
            <v>-</v>
          </cell>
          <cell r="Q301" t="str">
            <v>-</v>
          </cell>
        </row>
        <row r="302">
          <cell r="C302" t="str">
            <v>LS008-086-SG</v>
          </cell>
          <cell r="D302" t="str">
            <v>Black Stretch Pants</v>
          </cell>
          <cell r="E302" t="str">
            <v>都會貼身褲</v>
          </cell>
          <cell r="F302" t="str">
            <v>Black</v>
          </cell>
          <cell r="G302" t="str">
            <v>黑色</v>
          </cell>
          <cell r="H302" t="str">
            <v>LL</v>
          </cell>
          <cell r="I302">
            <v>130</v>
          </cell>
          <cell r="J302">
            <v>115</v>
          </cell>
          <cell r="K302">
            <v>116</v>
          </cell>
          <cell r="L302">
            <v>117</v>
          </cell>
          <cell r="M302">
            <v>119</v>
          </cell>
          <cell r="N302">
            <v>2578</v>
          </cell>
          <cell r="O302" t="str">
            <v>-</v>
          </cell>
          <cell r="P302" t="str">
            <v>-</v>
          </cell>
          <cell r="Q302" t="str">
            <v>-</v>
          </cell>
        </row>
        <row r="303">
          <cell r="C303" t="str">
            <v>LS008-089-SG</v>
          </cell>
          <cell r="D303" t="str">
            <v>Black Stretch Pants</v>
          </cell>
          <cell r="E303" t="str">
            <v>都會貼身褲</v>
          </cell>
          <cell r="F303" t="str">
            <v>Black</v>
          </cell>
          <cell r="G303" t="str">
            <v>黑色</v>
          </cell>
          <cell r="H303" t="str">
            <v>3L</v>
          </cell>
          <cell r="I303">
            <v>150</v>
          </cell>
          <cell r="J303">
            <v>135</v>
          </cell>
          <cell r="K303">
            <v>136</v>
          </cell>
          <cell r="L303">
            <v>137</v>
          </cell>
          <cell r="M303">
            <v>140</v>
          </cell>
          <cell r="N303">
            <v>3032</v>
          </cell>
          <cell r="O303" t="str">
            <v>-</v>
          </cell>
          <cell r="P303" t="str">
            <v>-</v>
          </cell>
          <cell r="Q303" t="str">
            <v>-</v>
          </cell>
        </row>
        <row r="304">
          <cell r="C304" t="str">
            <v>LS011-050-SG</v>
          </cell>
          <cell r="D304" t="str">
            <v>Women's 5 Toe Socks</v>
          </cell>
          <cell r="E304" t="str">
            <v>健康五指襪 (仕女)</v>
          </cell>
          <cell r="F304" t="str">
            <v>Peach</v>
          </cell>
          <cell r="G304" t="str">
            <v>桃粉</v>
          </cell>
          <cell r="H304" t="str">
            <v>22-24cm</v>
          </cell>
          <cell r="I304">
            <v>65</v>
          </cell>
          <cell r="J304">
            <v>60</v>
          </cell>
          <cell r="K304">
            <v>61</v>
          </cell>
          <cell r="L304">
            <v>61</v>
          </cell>
          <cell r="M304">
            <v>62</v>
          </cell>
          <cell r="N304">
            <v>1343</v>
          </cell>
          <cell r="O304">
            <v>70</v>
          </cell>
          <cell r="P304">
            <v>71</v>
          </cell>
          <cell r="Q304">
            <v>1538</v>
          </cell>
        </row>
        <row r="305">
          <cell r="C305" t="str">
            <v>LS011-0525-SG</v>
          </cell>
          <cell r="D305" t="str">
            <v>Women's 5 Toe Socks</v>
          </cell>
          <cell r="E305" t="str">
            <v>健康五指襪 (仕女)</v>
          </cell>
          <cell r="F305" t="str">
            <v>Peach</v>
          </cell>
          <cell r="G305" t="str">
            <v>桃粉</v>
          </cell>
          <cell r="H305" t="str">
            <v>23-25cm</v>
          </cell>
          <cell r="O305">
            <v>70</v>
          </cell>
          <cell r="P305">
            <v>71</v>
          </cell>
          <cell r="Q305">
            <v>1538</v>
          </cell>
        </row>
        <row r="306">
          <cell r="C306" t="str">
            <v>LS011-080-SG</v>
          </cell>
          <cell r="D306" t="str">
            <v>Women's 5 Toe Socks</v>
          </cell>
          <cell r="E306" t="str">
            <v>健康五指襪 (仕女)</v>
          </cell>
          <cell r="F306" t="str">
            <v>Black</v>
          </cell>
          <cell r="G306" t="str">
            <v>黑色</v>
          </cell>
          <cell r="H306" t="str">
            <v>22-24cm</v>
          </cell>
          <cell r="I306">
            <v>65</v>
          </cell>
          <cell r="J306">
            <v>60</v>
          </cell>
          <cell r="K306">
            <v>61</v>
          </cell>
          <cell r="L306">
            <v>61</v>
          </cell>
          <cell r="M306">
            <v>62</v>
          </cell>
          <cell r="N306">
            <v>1343</v>
          </cell>
          <cell r="O306">
            <v>70</v>
          </cell>
          <cell r="P306">
            <v>71</v>
          </cell>
          <cell r="Q306">
            <v>1538</v>
          </cell>
        </row>
        <row r="307">
          <cell r="C307" t="str">
            <v>LS011-0825-SG</v>
          </cell>
          <cell r="D307" t="str">
            <v>Women's 5 Toe Socks</v>
          </cell>
          <cell r="E307" t="str">
            <v>健康五指襪 (仕女)</v>
          </cell>
          <cell r="F307" t="str">
            <v>Black</v>
          </cell>
          <cell r="G307" t="str">
            <v>黑色</v>
          </cell>
          <cell r="H307" t="str">
            <v>23-25cm</v>
          </cell>
          <cell r="O307">
            <v>70</v>
          </cell>
          <cell r="P307">
            <v>71</v>
          </cell>
          <cell r="Q307">
            <v>1538</v>
          </cell>
        </row>
        <row r="308">
          <cell r="C308" t="str">
            <v>LS011-170-SG</v>
          </cell>
          <cell r="D308" t="str">
            <v>Women's 5 Toe Socks</v>
          </cell>
          <cell r="E308" t="str">
            <v>健康五指襪 (仕女)</v>
          </cell>
          <cell r="F308" t="str">
            <v>Light Blue</v>
          </cell>
          <cell r="G308" t="str">
            <v>淺藍</v>
          </cell>
          <cell r="H308" t="str">
            <v>22-24</v>
          </cell>
          <cell r="I308">
            <v>65</v>
          </cell>
          <cell r="J308">
            <v>60</v>
          </cell>
          <cell r="K308">
            <v>61</v>
          </cell>
          <cell r="L308">
            <v>61</v>
          </cell>
          <cell r="M308">
            <v>62</v>
          </cell>
          <cell r="N308">
            <v>1343</v>
          </cell>
          <cell r="O308">
            <v>70</v>
          </cell>
          <cell r="P308">
            <v>71</v>
          </cell>
          <cell r="Q308">
            <v>1538</v>
          </cell>
        </row>
        <row r="309">
          <cell r="C309" t="str">
            <v>LS012-010-SG</v>
          </cell>
          <cell r="D309" t="str">
            <v>Men's 5 Toe Socks</v>
          </cell>
          <cell r="E309" t="str">
            <v>健康五指襪 (男仕)</v>
          </cell>
          <cell r="F309" t="str">
            <v>Navy Blue</v>
          </cell>
          <cell r="G309" t="str">
            <v>深藍</v>
          </cell>
          <cell r="H309" t="str">
            <v>24-26cm</v>
          </cell>
          <cell r="I309">
            <v>70</v>
          </cell>
          <cell r="J309">
            <v>65</v>
          </cell>
          <cell r="K309">
            <v>66</v>
          </cell>
          <cell r="L309">
            <v>66</v>
          </cell>
          <cell r="M309">
            <v>67</v>
          </cell>
          <cell r="N309">
            <v>1451</v>
          </cell>
          <cell r="O309">
            <v>75</v>
          </cell>
          <cell r="P309">
            <v>76</v>
          </cell>
          <cell r="Q309">
            <v>1646</v>
          </cell>
        </row>
        <row r="310">
          <cell r="C310" t="str">
            <v>LS012-0127-SG</v>
          </cell>
          <cell r="D310" t="str">
            <v>Men's 5 Toe Socks</v>
          </cell>
          <cell r="E310" t="str">
            <v>健康五指襪 (男仕)</v>
          </cell>
          <cell r="F310" t="str">
            <v>Navy Blue</v>
          </cell>
          <cell r="G310" t="str">
            <v>深藍</v>
          </cell>
          <cell r="H310" t="str">
            <v>25-27cm</v>
          </cell>
          <cell r="O310">
            <v>75</v>
          </cell>
          <cell r="P310">
            <v>76</v>
          </cell>
          <cell r="Q310">
            <v>1646</v>
          </cell>
        </row>
        <row r="311">
          <cell r="C311" t="str">
            <v>LS012-030-SG</v>
          </cell>
          <cell r="D311" t="str">
            <v>Men's 5 Toe Socks</v>
          </cell>
          <cell r="E311" t="str">
            <v>健康五指襪 (男仕)</v>
          </cell>
          <cell r="F311" t="str">
            <v>Gray</v>
          </cell>
          <cell r="G311" t="str">
            <v>灰色</v>
          </cell>
          <cell r="H311" t="str">
            <v>24-26</v>
          </cell>
          <cell r="I311">
            <v>70</v>
          </cell>
          <cell r="J311">
            <v>65</v>
          </cell>
          <cell r="K311">
            <v>66</v>
          </cell>
          <cell r="L311">
            <v>66</v>
          </cell>
          <cell r="M311">
            <v>67</v>
          </cell>
          <cell r="N311">
            <v>1451</v>
          </cell>
          <cell r="O311">
            <v>75</v>
          </cell>
          <cell r="P311">
            <v>76</v>
          </cell>
          <cell r="Q311">
            <v>1646</v>
          </cell>
        </row>
        <row r="312">
          <cell r="C312" t="str">
            <v>LS012-080-SG</v>
          </cell>
          <cell r="D312" t="str">
            <v>Men's 5 Toe Socks</v>
          </cell>
          <cell r="E312" t="str">
            <v>健康五指襪 (男仕)</v>
          </cell>
          <cell r="F312" t="str">
            <v>Black</v>
          </cell>
          <cell r="G312" t="str">
            <v>黑色</v>
          </cell>
          <cell r="H312" t="str">
            <v>24-26cm</v>
          </cell>
          <cell r="I312">
            <v>70</v>
          </cell>
          <cell r="J312">
            <v>65</v>
          </cell>
          <cell r="K312">
            <v>66</v>
          </cell>
          <cell r="L312">
            <v>66</v>
          </cell>
          <cell r="M312">
            <v>67</v>
          </cell>
          <cell r="N312">
            <v>1451</v>
          </cell>
          <cell r="O312">
            <v>75</v>
          </cell>
          <cell r="P312">
            <v>76</v>
          </cell>
          <cell r="Q312">
            <v>1646</v>
          </cell>
        </row>
        <row r="313">
          <cell r="C313" t="str">
            <v>LS012-0827-SG</v>
          </cell>
          <cell r="D313" t="str">
            <v>Men's 5 Toe Socks</v>
          </cell>
          <cell r="E313" t="str">
            <v>健康五指襪 (男仕)</v>
          </cell>
          <cell r="F313" t="str">
            <v>Black</v>
          </cell>
          <cell r="G313" t="str">
            <v>黑色</v>
          </cell>
          <cell r="H313" t="str">
            <v>25-27cm</v>
          </cell>
          <cell r="O313">
            <v>75</v>
          </cell>
          <cell r="P313">
            <v>76</v>
          </cell>
          <cell r="Q313">
            <v>1646</v>
          </cell>
        </row>
        <row r="314">
          <cell r="C314" t="str">
            <v>LS013-0118-SG</v>
          </cell>
          <cell r="D314" t="str">
            <v>Children's Socks</v>
          </cell>
          <cell r="E314" t="str">
            <v>兒童舒適襪</v>
          </cell>
          <cell r="F314" t="str">
            <v>Navy Blue</v>
          </cell>
          <cell r="G314" t="str">
            <v>深藍</v>
          </cell>
          <cell r="H314" t="str">
            <v>16-18cm</v>
          </cell>
          <cell r="I314">
            <v>50</v>
          </cell>
          <cell r="J314">
            <v>45</v>
          </cell>
          <cell r="K314">
            <v>45</v>
          </cell>
          <cell r="L314">
            <v>45</v>
          </cell>
          <cell r="M314">
            <v>47</v>
          </cell>
          <cell r="N314">
            <v>1018</v>
          </cell>
          <cell r="O314">
            <v>45</v>
          </cell>
          <cell r="P314">
            <v>47</v>
          </cell>
          <cell r="Q314">
            <v>1018</v>
          </cell>
        </row>
        <row r="315">
          <cell r="C315" t="str">
            <v>LS013-0121-SG</v>
          </cell>
          <cell r="D315" t="str">
            <v>Children's Socks</v>
          </cell>
          <cell r="E315" t="str">
            <v>兒童舒適襪</v>
          </cell>
          <cell r="F315" t="str">
            <v>Navy Blue</v>
          </cell>
          <cell r="G315" t="str">
            <v>深藍</v>
          </cell>
          <cell r="H315" t="str">
            <v>19-21</v>
          </cell>
          <cell r="I315">
            <v>50</v>
          </cell>
          <cell r="J315">
            <v>45</v>
          </cell>
          <cell r="K315">
            <v>45</v>
          </cell>
          <cell r="L315">
            <v>45</v>
          </cell>
          <cell r="M315">
            <v>47</v>
          </cell>
          <cell r="N315">
            <v>1018</v>
          </cell>
          <cell r="O315">
            <v>45</v>
          </cell>
          <cell r="P315">
            <v>47</v>
          </cell>
          <cell r="Q315">
            <v>1018</v>
          </cell>
        </row>
        <row r="316">
          <cell r="C316" t="str">
            <v>LS013-0218-SG</v>
          </cell>
          <cell r="D316" t="str">
            <v>Children's Socks</v>
          </cell>
          <cell r="E316" t="str">
            <v>兒童舒適襪</v>
          </cell>
          <cell r="F316" t="str">
            <v>White</v>
          </cell>
          <cell r="G316" t="str">
            <v>白色</v>
          </cell>
          <cell r="H316" t="str">
            <v>16-18cm</v>
          </cell>
          <cell r="I316">
            <v>50</v>
          </cell>
          <cell r="J316">
            <v>45</v>
          </cell>
          <cell r="K316">
            <v>45</v>
          </cell>
          <cell r="L316">
            <v>45</v>
          </cell>
          <cell r="M316">
            <v>47</v>
          </cell>
          <cell r="N316">
            <v>1018</v>
          </cell>
          <cell r="O316">
            <v>45</v>
          </cell>
          <cell r="P316">
            <v>47</v>
          </cell>
          <cell r="Q316">
            <v>1018</v>
          </cell>
        </row>
        <row r="317">
          <cell r="C317" t="str">
            <v>LS013-0221-SG</v>
          </cell>
          <cell r="D317" t="str">
            <v>Children's Socks</v>
          </cell>
          <cell r="E317" t="str">
            <v>兒童舒適襪</v>
          </cell>
          <cell r="F317" t="str">
            <v>White</v>
          </cell>
          <cell r="G317" t="str">
            <v>白色</v>
          </cell>
          <cell r="H317" t="str">
            <v>19-21</v>
          </cell>
          <cell r="I317">
            <v>50</v>
          </cell>
          <cell r="J317">
            <v>45</v>
          </cell>
          <cell r="K317">
            <v>45</v>
          </cell>
          <cell r="L317">
            <v>45</v>
          </cell>
          <cell r="M317">
            <v>47</v>
          </cell>
          <cell r="N317">
            <v>1018</v>
          </cell>
          <cell r="O317">
            <v>45</v>
          </cell>
          <cell r="P317">
            <v>47</v>
          </cell>
          <cell r="Q317">
            <v>1018</v>
          </cell>
        </row>
        <row r="318">
          <cell r="C318" t="str">
            <v>LS013-2918-SG</v>
          </cell>
          <cell r="D318" t="str">
            <v>Children's Socks</v>
          </cell>
          <cell r="E318" t="str">
            <v>兒童舒適襪</v>
          </cell>
          <cell r="F318" t="str">
            <v>Apricot</v>
          </cell>
          <cell r="G318" t="str">
            <v>磚紅</v>
          </cell>
          <cell r="H318" t="str">
            <v>16-18cm</v>
          </cell>
          <cell r="I318">
            <v>50</v>
          </cell>
          <cell r="J318">
            <v>45</v>
          </cell>
          <cell r="K318">
            <v>45</v>
          </cell>
          <cell r="L318">
            <v>45</v>
          </cell>
          <cell r="M318">
            <v>47</v>
          </cell>
          <cell r="N318">
            <v>1018</v>
          </cell>
          <cell r="O318">
            <v>45</v>
          </cell>
          <cell r="P318">
            <v>47</v>
          </cell>
          <cell r="Q318">
            <v>1018</v>
          </cell>
        </row>
        <row r="319">
          <cell r="C319" t="str">
            <v>LS013-2921-SG</v>
          </cell>
          <cell r="D319" t="str">
            <v>Children's Socks</v>
          </cell>
          <cell r="E319" t="str">
            <v>兒童舒適襪</v>
          </cell>
          <cell r="F319" t="str">
            <v>Apricot</v>
          </cell>
          <cell r="G319" t="str">
            <v>磚紅</v>
          </cell>
          <cell r="H319" t="str">
            <v>19-21</v>
          </cell>
          <cell r="I319">
            <v>50</v>
          </cell>
          <cell r="J319">
            <v>45</v>
          </cell>
          <cell r="K319">
            <v>45</v>
          </cell>
          <cell r="L319">
            <v>45</v>
          </cell>
          <cell r="M319">
            <v>47</v>
          </cell>
          <cell r="N319">
            <v>1018</v>
          </cell>
          <cell r="O319">
            <v>45</v>
          </cell>
          <cell r="P319">
            <v>47</v>
          </cell>
          <cell r="Q319">
            <v>1018</v>
          </cell>
        </row>
        <row r="320">
          <cell r="C320" t="str">
            <v>LS014-0325-SG</v>
          </cell>
          <cell r="D320" t="str">
            <v>Casual Ankle Socks</v>
          </cell>
          <cell r="E320" t="str">
            <v>休閒襪</v>
          </cell>
          <cell r="F320" t="str">
            <v>Gray</v>
          </cell>
          <cell r="G320" t="str">
            <v>灰色</v>
          </cell>
          <cell r="H320" t="str">
            <v>23-25cm</v>
          </cell>
          <cell r="I320">
            <v>60</v>
          </cell>
          <cell r="J320">
            <v>55</v>
          </cell>
          <cell r="K320">
            <v>56</v>
          </cell>
          <cell r="L320">
            <v>56</v>
          </cell>
          <cell r="M320">
            <v>57</v>
          </cell>
          <cell r="N320">
            <v>1235</v>
          </cell>
          <cell r="O320">
            <v>65</v>
          </cell>
          <cell r="P320">
            <v>66</v>
          </cell>
          <cell r="Q320">
            <v>1430</v>
          </cell>
        </row>
        <row r="321">
          <cell r="C321" t="str">
            <v>LS014-0327-SG</v>
          </cell>
          <cell r="D321" t="str">
            <v>Casual Ankle Socks</v>
          </cell>
          <cell r="E321" t="str">
            <v>休閒襪</v>
          </cell>
          <cell r="F321" t="str">
            <v>Gray</v>
          </cell>
          <cell r="G321" t="str">
            <v>灰色</v>
          </cell>
          <cell r="H321" t="str">
            <v>25-27cm</v>
          </cell>
          <cell r="I321">
            <v>60</v>
          </cell>
          <cell r="J321">
            <v>55</v>
          </cell>
          <cell r="K321">
            <v>56</v>
          </cell>
          <cell r="L321">
            <v>56</v>
          </cell>
          <cell r="M321">
            <v>57</v>
          </cell>
          <cell r="N321">
            <v>1235</v>
          </cell>
          <cell r="O321">
            <v>65</v>
          </cell>
          <cell r="P321">
            <v>66</v>
          </cell>
          <cell r="Q321">
            <v>1430</v>
          </cell>
        </row>
        <row r="322">
          <cell r="C322" t="str">
            <v>LS014-0825-SG</v>
          </cell>
          <cell r="D322" t="str">
            <v>Casual Ankle Socks</v>
          </cell>
          <cell r="E322" t="str">
            <v>休閒襪</v>
          </cell>
          <cell r="F322" t="str">
            <v>Black</v>
          </cell>
          <cell r="G322" t="str">
            <v>黑色</v>
          </cell>
          <cell r="H322" t="str">
            <v>23-25cm</v>
          </cell>
          <cell r="I322">
            <v>60</v>
          </cell>
          <cell r="J322">
            <v>55</v>
          </cell>
          <cell r="K322">
            <v>56</v>
          </cell>
          <cell r="L322">
            <v>56</v>
          </cell>
          <cell r="M322">
            <v>57</v>
          </cell>
          <cell r="N322">
            <v>1235</v>
          </cell>
          <cell r="O322">
            <v>65</v>
          </cell>
          <cell r="P322">
            <v>66</v>
          </cell>
          <cell r="Q322">
            <v>1430</v>
          </cell>
        </row>
        <row r="323">
          <cell r="C323" t="str">
            <v>LS014-0827-SG</v>
          </cell>
          <cell r="D323" t="str">
            <v>Casual Ankle Socks</v>
          </cell>
          <cell r="E323" t="str">
            <v>休閒襪</v>
          </cell>
          <cell r="F323" t="str">
            <v>Black</v>
          </cell>
          <cell r="G323" t="str">
            <v>黑色</v>
          </cell>
          <cell r="H323" t="str">
            <v>25-27cm</v>
          </cell>
          <cell r="I323">
            <v>60</v>
          </cell>
          <cell r="J323">
            <v>55</v>
          </cell>
          <cell r="K323">
            <v>56</v>
          </cell>
          <cell r="L323">
            <v>56</v>
          </cell>
          <cell r="M323">
            <v>57</v>
          </cell>
          <cell r="N323">
            <v>1235</v>
          </cell>
          <cell r="O323">
            <v>65</v>
          </cell>
          <cell r="P323">
            <v>66</v>
          </cell>
          <cell r="Q323">
            <v>1430</v>
          </cell>
        </row>
        <row r="324">
          <cell r="C324" t="str">
            <v>LS015-020-SG</v>
          </cell>
          <cell r="D324" t="str">
            <v>Snowflakes Socks (Christmas Limited Edition)</v>
          </cell>
          <cell r="E324" t="str">
            <v>雪花襪 (聖誕限量版)</v>
          </cell>
          <cell r="F324" t="str">
            <v>White</v>
          </cell>
          <cell r="G324" t="str">
            <v>白色</v>
          </cell>
          <cell r="H324" t="str">
            <v>Free Size</v>
          </cell>
          <cell r="I324">
            <v>70</v>
          </cell>
          <cell r="J324">
            <v>65</v>
          </cell>
          <cell r="K324">
            <v>66</v>
          </cell>
          <cell r="L324">
            <v>66</v>
          </cell>
          <cell r="M324">
            <v>67</v>
          </cell>
          <cell r="N324">
            <v>1451</v>
          </cell>
          <cell r="O324" t="str">
            <v>-</v>
          </cell>
          <cell r="P324" t="str">
            <v>-</v>
          </cell>
          <cell r="Q324" t="str">
            <v>-</v>
          </cell>
        </row>
        <row r="325">
          <cell r="C325" t="str">
            <v>LS027-080-SG</v>
          </cell>
          <cell r="D325" t="str">
            <v>High Socks</v>
          </cell>
          <cell r="E325" t="str">
            <v>高筒襪</v>
          </cell>
          <cell r="F325" t="str">
            <v>Black</v>
          </cell>
          <cell r="G325" t="str">
            <v>黑色</v>
          </cell>
          <cell r="H325" t="str">
            <v>24-26cm</v>
          </cell>
          <cell r="I325" t="str">
            <v>-</v>
          </cell>
          <cell r="J325" t="str">
            <v>-</v>
          </cell>
          <cell r="K325" t="str">
            <v>-</v>
          </cell>
          <cell r="L325">
            <v>95</v>
          </cell>
          <cell r="M325">
            <v>97</v>
          </cell>
          <cell r="N325">
            <v>2101</v>
          </cell>
          <cell r="O325">
            <v>110</v>
          </cell>
          <cell r="P325">
            <v>112</v>
          </cell>
          <cell r="Q325">
            <v>2426</v>
          </cell>
        </row>
        <row r="326">
          <cell r="C326" t="str">
            <v>LS027-230-SG</v>
          </cell>
          <cell r="D326" t="str">
            <v>High Socks</v>
          </cell>
          <cell r="E326" t="str">
            <v>高筒襪</v>
          </cell>
          <cell r="F326" t="str">
            <v>Royal Blue</v>
          </cell>
          <cell r="G326" t="str">
            <v>寶藍</v>
          </cell>
          <cell r="H326" t="str">
            <v>24-26cm</v>
          </cell>
          <cell r="I326" t="str">
            <v>-</v>
          </cell>
          <cell r="J326" t="str">
            <v>-</v>
          </cell>
          <cell r="K326" t="str">
            <v>-</v>
          </cell>
          <cell r="L326">
            <v>95</v>
          </cell>
          <cell r="M326">
            <v>97</v>
          </cell>
          <cell r="N326">
            <v>2101</v>
          </cell>
          <cell r="O326">
            <v>110</v>
          </cell>
          <cell r="P326">
            <v>112</v>
          </cell>
          <cell r="Q326">
            <v>2426</v>
          </cell>
        </row>
        <row r="327">
          <cell r="C327" t="str">
            <v>LS028-0125-SG</v>
          </cell>
          <cell r="D327" t="str">
            <v>Low Cut Socks</v>
          </cell>
          <cell r="E327" t="str">
            <v>船襪</v>
          </cell>
          <cell r="F327" t="str">
            <v>Blue</v>
          </cell>
          <cell r="G327" t="str">
            <v>藍色</v>
          </cell>
          <cell r="H327" t="str">
            <v>23-25cm</v>
          </cell>
          <cell r="L327" t="str">
            <v>-</v>
          </cell>
          <cell r="M327" t="str">
            <v>-</v>
          </cell>
          <cell r="N327" t="str">
            <v>-</v>
          </cell>
          <cell r="O327">
            <v>70</v>
          </cell>
          <cell r="P327">
            <v>71</v>
          </cell>
          <cell r="Q327">
            <v>1538</v>
          </cell>
        </row>
        <row r="328">
          <cell r="C328" t="str">
            <v>LS028-0127-SG</v>
          </cell>
          <cell r="D328" t="str">
            <v>Low Cut Socks</v>
          </cell>
          <cell r="E328" t="str">
            <v>船襪</v>
          </cell>
          <cell r="F328" t="str">
            <v>Blue</v>
          </cell>
          <cell r="G328" t="str">
            <v>藍色</v>
          </cell>
          <cell r="H328" t="str">
            <v>25-27cm</v>
          </cell>
          <cell r="L328" t="str">
            <v>-</v>
          </cell>
          <cell r="M328" t="str">
            <v>-</v>
          </cell>
          <cell r="N328" t="str">
            <v>-</v>
          </cell>
          <cell r="O328">
            <v>70</v>
          </cell>
          <cell r="P328">
            <v>71</v>
          </cell>
          <cell r="Q328">
            <v>1538</v>
          </cell>
        </row>
        <row r="329">
          <cell r="C329" t="str">
            <v>LS028-0325-SG</v>
          </cell>
          <cell r="D329" t="str">
            <v>Low Cut Socks</v>
          </cell>
          <cell r="E329" t="str">
            <v>船襪</v>
          </cell>
          <cell r="F329" t="str">
            <v>Gray</v>
          </cell>
          <cell r="G329" t="str">
            <v>灰色</v>
          </cell>
          <cell r="H329" t="str">
            <v>23-25cm</v>
          </cell>
          <cell r="I329" t="str">
            <v>-</v>
          </cell>
          <cell r="J329" t="str">
            <v>-</v>
          </cell>
          <cell r="K329">
            <v>66</v>
          </cell>
          <cell r="L329">
            <v>66</v>
          </cell>
          <cell r="M329">
            <v>67</v>
          </cell>
          <cell r="N329">
            <v>1451</v>
          </cell>
          <cell r="O329" t="str">
            <v>-</v>
          </cell>
          <cell r="P329" t="str">
            <v>-</v>
          </cell>
          <cell r="Q329" t="str">
            <v>-</v>
          </cell>
        </row>
        <row r="330">
          <cell r="C330" t="str">
            <v>LS028-0327-SG</v>
          </cell>
          <cell r="D330" t="str">
            <v>Low Cut Socks</v>
          </cell>
          <cell r="E330" t="str">
            <v>船襪</v>
          </cell>
          <cell r="F330" t="str">
            <v>Gray</v>
          </cell>
          <cell r="G330" t="str">
            <v>灰色</v>
          </cell>
          <cell r="H330" t="str">
            <v>25-27cm</v>
          </cell>
          <cell r="I330" t="str">
            <v>-</v>
          </cell>
          <cell r="J330" t="str">
            <v>-</v>
          </cell>
          <cell r="K330">
            <v>66</v>
          </cell>
          <cell r="L330">
            <v>66</v>
          </cell>
          <cell r="M330">
            <v>67</v>
          </cell>
          <cell r="N330">
            <v>1451</v>
          </cell>
          <cell r="O330" t="str">
            <v>-</v>
          </cell>
          <cell r="P330" t="str">
            <v>-</v>
          </cell>
          <cell r="Q330" t="str">
            <v>-</v>
          </cell>
        </row>
        <row r="331">
          <cell r="C331" t="str">
            <v>LS028-0625-SG</v>
          </cell>
          <cell r="D331" t="str">
            <v>Low Cut Socks</v>
          </cell>
          <cell r="E331" t="str">
            <v>船襪</v>
          </cell>
          <cell r="F331" t="str">
            <v>Wine Red</v>
          </cell>
          <cell r="G331" t="str">
            <v>酒紅</v>
          </cell>
          <cell r="H331" t="str">
            <v>23-25cm</v>
          </cell>
          <cell r="O331">
            <v>70</v>
          </cell>
          <cell r="P331">
            <v>71</v>
          </cell>
          <cell r="Q331">
            <v>1538</v>
          </cell>
        </row>
        <row r="332">
          <cell r="C332" t="str">
            <v>LS028-0627-SG</v>
          </cell>
          <cell r="D332" t="str">
            <v>Low Cut Socks</v>
          </cell>
          <cell r="E332" t="str">
            <v>船襪</v>
          </cell>
          <cell r="F332" t="str">
            <v>Wine Red</v>
          </cell>
          <cell r="G332" t="str">
            <v>酒紅</v>
          </cell>
          <cell r="H332" t="str">
            <v>25-27cm</v>
          </cell>
          <cell r="O332">
            <v>70</v>
          </cell>
          <cell r="P332">
            <v>71</v>
          </cell>
          <cell r="Q332">
            <v>1538</v>
          </cell>
        </row>
        <row r="333">
          <cell r="C333" t="str">
            <v>LS028-0825-SG</v>
          </cell>
          <cell r="D333" t="str">
            <v>Low Cut Socks</v>
          </cell>
          <cell r="E333" t="str">
            <v>船襪</v>
          </cell>
          <cell r="F333" t="str">
            <v>Black</v>
          </cell>
          <cell r="G333" t="str">
            <v>黑色</v>
          </cell>
          <cell r="H333" t="str">
            <v>23-25cm</v>
          </cell>
          <cell r="L333" t="str">
            <v>-</v>
          </cell>
          <cell r="M333" t="str">
            <v>-</v>
          </cell>
          <cell r="N333" t="str">
            <v>-</v>
          </cell>
          <cell r="O333">
            <v>70</v>
          </cell>
          <cell r="P333">
            <v>71</v>
          </cell>
          <cell r="Q333">
            <v>1538</v>
          </cell>
        </row>
        <row r="334">
          <cell r="C334" t="str">
            <v>LS028-0827-SG</v>
          </cell>
          <cell r="D334" t="str">
            <v>Low Cut Socks</v>
          </cell>
          <cell r="E334" t="str">
            <v>船襪</v>
          </cell>
          <cell r="F334" t="str">
            <v>Black</v>
          </cell>
          <cell r="G334" t="str">
            <v>黑色</v>
          </cell>
          <cell r="H334" t="str">
            <v>25-27cm</v>
          </cell>
          <cell r="L334" t="str">
            <v>-</v>
          </cell>
          <cell r="M334" t="str">
            <v>-</v>
          </cell>
          <cell r="N334" t="str">
            <v>-</v>
          </cell>
          <cell r="O334">
            <v>70</v>
          </cell>
          <cell r="P334">
            <v>71</v>
          </cell>
          <cell r="Q334">
            <v>1538</v>
          </cell>
        </row>
        <row r="335">
          <cell r="C335" t="str">
            <v>LS028-0825A-SG</v>
          </cell>
          <cell r="D335" t="str">
            <v>Low Cut Socks</v>
          </cell>
          <cell r="E335" t="str">
            <v>船襪</v>
          </cell>
          <cell r="F335" t="str">
            <v>Black</v>
          </cell>
          <cell r="G335" t="str">
            <v>黑色</v>
          </cell>
          <cell r="H335" t="str">
            <v>23-25cm</v>
          </cell>
          <cell r="I335" t="str">
            <v>-</v>
          </cell>
          <cell r="J335" t="str">
            <v>-</v>
          </cell>
          <cell r="K335">
            <v>66</v>
          </cell>
          <cell r="L335">
            <v>66</v>
          </cell>
          <cell r="M335">
            <v>67</v>
          </cell>
          <cell r="N335">
            <v>1451</v>
          </cell>
          <cell r="O335" t="str">
            <v>-</v>
          </cell>
          <cell r="P335" t="str">
            <v>-</v>
          </cell>
          <cell r="Q335" t="str">
            <v>-</v>
          </cell>
        </row>
        <row r="336">
          <cell r="C336" t="str">
            <v>LS028-0827A-SG</v>
          </cell>
          <cell r="D336" t="str">
            <v>Low Cut Socks</v>
          </cell>
          <cell r="E336" t="str">
            <v>船襪</v>
          </cell>
          <cell r="F336" t="str">
            <v>Black</v>
          </cell>
          <cell r="G336" t="str">
            <v>黑色</v>
          </cell>
          <cell r="H336" t="str">
            <v>25-27cm</v>
          </cell>
          <cell r="I336" t="str">
            <v>-</v>
          </cell>
          <cell r="J336" t="str">
            <v>-</v>
          </cell>
          <cell r="K336">
            <v>66</v>
          </cell>
          <cell r="L336">
            <v>66</v>
          </cell>
          <cell r="M336">
            <v>67</v>
          </cell>
          <cell r="N336">
            <v>1451</v>
          </cell>
          <cell r="O336" t="str">
            <v>-</v>
          </cell>
          <cell r="P336" t="str">
            <v>-</v>
          </cell>
          <cell r="Q336" t="str">
            <v>-</v>
          </cell>
        </row>
        <row r="337">
          <cell r="C337" t="str">
            <v>LS028-1025-SG</v>
          </cell>
          <cell r="D337" t="str">
            <v>Low Cut Socks</v>
          </cell>
          <cell r="E337" t="str">
            <v>船襪</v>
          </cell>
          <cell r="F337" t="str">
            <v>Orange</v>
          </cell>
          <cell r="G337" t="str">
            <v>橙色</v>
          </cell>
          <cell r="H337" t="str">
            <v>23-25cm</v>
          </cell>
          <cell r="O337">
            <v>70</v>
          </cell>
          <cell r="P337">
            <v>71</v>
          </cell>
          <cell r="Q337">
            <v>1538</v>
          </cell>
        </row>
        <row r="338">
          <cell r="C338" t="str">
            <v>LS028-1027-SG</v>
          </cell>
          <cell r="D338" t="str">
            <v>Low Cut Socks</v>
          </cell>
          <cell r="E338" t="str">
            <v>船襪</v>
          </cell>
          <cell r="F338" t="str">
            <v>Orange</v>
          </cell>
          <cell r="G338" t="str">
            <v>橙色</v>
          </cell>
          <cell r="H338" t="str">
            <v>25-27cm</v>
          </cell>
          <cell r="O338">
            <v>70</v>
          </cell>
          <cell r="P338">
            <v>71</v>
          </cell>
          <cell r="Q338">
            <v>1538</v>
          </cell>
        </row>
        <row r="339">
          <cell r="C339" t="str">
            <v>LS028-1825-SG</v>
          </cell>
          <cell r="D339" t="str">
            <v>Low Cut Socks</v>
          </cell>
          <cell r="E339" t="str">
            <v>船襪</v>
          </cell>
          <cell r="F339" t="str">
            <v>Khaki</v>
          </cell>
          <cell r="G339" t="str">
            <v>卡其</v>
          </cell>
          <cell r="H339" t="str">
            <v>23-25cm</v>
          </cell>
          <cell r="L339" t="str">
            <v>-</v>
          </cell>
          <cell r="M339" t="str">
            <v>-</v>
          </cell>
          <cell r="N339" t="str">
            <v>-</v>
          </cell>
          <cell r="O339">
            <v>70</v>
          </cell>
          <cell r="P339">
            <v>71</v>
          </cell>
          <cell r="Q339">
            <v>1538</v>
          </cell>
        </row>
        <row r="340">
          <cell r="C340" t="str">
            <v>LS028-1827-SG</v>
          </cell>
          <cell r="D340" t="str">
            <v>Low Cut Socks</v>
          </cell>
          <cell r="E340" t="str">
            <v>船襪</v>
          </cell>
          <cell r="F340" t="str">
            <v>Khaki</v>
          </cell>
          <cell r="G340" t="str">
            <v>卡其</v>
          </cell>
          <cell r="H340" t="str">
            <v>25-27cm</v>
          </cell>
          <cell r="L340" t="str">
            <v>-</v>
          </cell>
          <cell r="M340" t="str">
            <v>-</v>
          </cell>
          <cell r="N340" t="str">
            <v>-</v>
          </cell>
          <cell r="O340">
            <v>70</v>
          </cell>
          <cell r="P340">
            <v>71</v>
          </cell>
          <cell r="Q340">
            <v>1538</v>
          </cell>
        </row>
        <row r="341">
          <cell r="C341" t="str">
            <v>LS029-030-SG</v>
          </cell>
          <cell r="D341" t="str">
            <v>Bow Tie Room Socks</v>
          </cell>
          <cell r="E341" t="str">
            <v>領結居家襪</v>
          </cell>
          <cell r="F341" t="str">
            <v>Gray</v>
          </cell>
          <cell r="G341" t="str">
            <v>灰色</v>
          </cell>
          <cell r="H341" t="str">
            <v>22-24cm</v>
          </cell>
          <cell r="I341" t="str">
            <v>-</v>
          </cell>
          <cell r="J341" t="str">
            <v>-</v>
          </cell>
          <cell r="K341">
            <v>61</v>
          </cell>
          <cell r="L341">
            <v>61</v>
          </cell>
          <cell r="M341">
            <v>62</v>
          </cell>
          <cell r="N341">
            <v>1343</v>
          </cell>
          <cell r="O341" t="str">
            <v>-</v>
          </cell>
          <cell r="P341" t="str">
            <v>-</v>
          </cell>
          <cell r="Q341" t="str">
            <v>-</v>
          </cell>
        </row>
        <row r="342">
          <cell r="C342" t="str">
            <v>LS030-010-SG</v>
          </cell>
          <cell r="D342" t="str">
            <v>Argyle Room Socks</v>
          </cell>
          <cell r="E342" t="str">
            <v>菱格居家襪</v>
          </cell>
          <cell r="F342" t="str">
            <v>Dark Blue</v>
          </cell>
          <cell r="G342" t="str">
            <v>深藍</v>
          </cell>
          <cell r="H342" t="str">
            <v>22-24cm</v>
          </cell>
          <cell r="I342" t="str">
            <v>-</v>
          </cell>
          <cell r="J342" t="str">
            <v>-</v>
          </cell>
          <cell r="K342" t="str">
            <v>-</v>
          </cell>
          <cell r="L342">
            <v>61</v>
          </cell>
          <cell r="M342">
            <v>62</v>
          </cell>
          <cell r="N342">
            <v>1343</v>
          </cell>
          <cell r="O342">
            <v>61</v>
          </cell>
          <cell r="P342">
            <v>62</v>
          </cell>
          <cell r="Q342">
            <v>1343</v>
          </cell>
        </row>
        <row r="343">
          <cell r="C343" t="str">
            <v>LS031-010-SG</v>
          </cell>
          <cell r="D343" t="str">
            <v>Room Socks (NI50 EDITION)</v>
          </cell>
          <cell r="E343" t="str">
            <v>居家襪 (NI50 限定)</v>
          </cell>
          <cell r="F343" t="str">
            <v>Dark Blue</v>
          </cell>
          <cell r="G343" t="str">
            <v>深藍</v>
          </cell>
          <cell r="H343" t="str">
            <v>22-24cm</v>
          </cell>
          <cell r="I343" t="str">
            <v>-</v>
          </cell>
          <cell r="J343" t="str">
            <v>-</v>
          </cell>
          <cell r="K343">
            <v>61</v>
          </cell>
          <cell r="L343">
            <v>61</v>
          </cell>
          <cell r="M343">
            <v>62</v>
          </cell>
          <cell r="N343">
            <v>1343</v>
          </cell>
          <cell r="O343">
            <v>61</v>
          </cell>
          <cell r="P343">
            <v>62</v>
          </cell>
          <cell r="Q343">
            <v>1343</v>
          </cell>
        </row>
        <row r="344">
          <cell r="C344" t="str">
            <v>LS032-020-SG</v>
          </cell>
          <cell r="D344" t="str">
            <v>Lady's Stripe Socks</v>
          </cell>
          <cell r="E344" t="str">
            <v>仕女條紋襪</v>
          </cell>
          <cell r="F344" t="str">
            <v>White</v>
          </cell>
          <cell r="G344" t="str">
            <v>白色</v>
          </cell>
          <cell r="H344" t="str">
            <v>22-24cm</v>
          </cell>
          <cell r="I344" t="str">
            <v>-</v>
          </cell>
          <cell r="J344" t="str">
            <v>-</v>
          </cell>
          <cell r="K344" t="str">
            <v>-</v>
          </cell>
          <cell r="L344">
            <v>85</v>
          </cell>
          <cell r="M344">
            <v>87</v>
          </cell>
          <cell r="N344">
            <v>1884</v>
          </cell>
          <cell r="O344">
            <v>85</v>
          </cell>
          <cell r="P344">
            <v>87</v>
          </cell>
          <cell r="Q344">
            <v>1884</v>
          </cell>
        </row>
        <row r="345">
          <cell r="C345" t="str">
            <v>LS033-030-SG</v>
          </cell>
          <cell r="D345" t="str">
            <v>Men's Stripe Socks</v>
          </cell>
          <cell r="E345" t="str">
            <v>紳士條紋襪</v>
          </cell>
          <cell r="F345" t="str">
            <v>Gray</v>
          </cell>
          <cell r="G345" t="str">
            <v>灰色</v>
          </cell>
          <cell r="H345" t="str">
            <v>24-26cm</v>
          </cell>
          <cell r="I345" t="str">
            <v>-</v>
          </cell>
          <cell r="J345" t="str">
            <v>-</v>
          </cell>
          <cell r="K345" t="str">
            <v>-</v>
          </cell>
          <cell r="L345">
            <v>95</v>
          </cell>
          <cell r="M345">
            <v>97</v>
          </cell>
          <cell r="N345">
            <v>2101</v>
          </cell>
          <cell r="O345">
            <v>95</v>
          </cell>
          <cell r="P345">
            <v>97</v>
          </cell>
          <cell r="Q345">
            <v>2101</v>
          </cell>
        </row>
        <row r="346">
          <cell r="C346" t="str">
            <v>LS034-0225-SG</v>
          </cell>
          <cell r="D346" t="str">
            <v>Lady's Ribbed Room Socks</v>
          </cell>
          <cell r="E346" t="str">
            <v>羅紋居家襪</v>
          </cell>
          <cell r="F346" t="str">
            <v>White</v>
          </cell>
          <cell r="G346" t="str">
            <v>白色</v>
          </cell>
          <cell r="H346" t="str">
            <v>23-25cm</v>
          </cell>
          <cell r="O346">
            <v>95</v>
          </cell>
          <cell r="P346">
            <v>97</v>
          </cell>
          <cell r="Q346">
            <v>2101</v>
          </cell>
        </row>
        <row r="347">
          <cell r="C347" t="str">
            <v>LS034-0825-SG</v>
          </cell>
          <cell r="D347" t="str">
            <v>Lady's Ribbed Room Socks</v>
          </cell>
          <cell r="E347" t="str">
            <v>羅紋居家襪</v>
          </cell>
          <cell r="F347" t="str">
            <v>Black</v>
          </cell>
          <cell r="G347" t="str">
            <v>黑色</v>
          </cell>
          <cell r="H347" t="str">
            <v>23-25cm</v>
          </cell>
          <cell r="O347">
            <v>95</v>
          </cell>
          <cell r="P347">
            <v>97</v>
          </cell>
          <cell r="Q347">
            <v>2101</v>
          </cell>
        </row>
        <row r="348">
          <cell r="C348" t="str">
            <v>LS035-0227-SG</v>
          </cell>
          <cell r="D348" t="str">
            <v>Men's Ribbed Room Socks</v>
          </cell>
          <cell r="E348" t="str">
            <v>羅紋居家襪</v>
          </cell>
          <cell r="F348" t="str">
            <v>White</v>
          </cell>
          <cell r="G348" t="str">
            <v>白色</v>
          </cell>
          <cell r="H348" t="str">
            <v>25-27cm</v>
          </cell>
          <cell r="O348">
            <v>115</v>
          </cell>
          <cell r="P348">
            <v>117</v>
          </cell>
          <cell r="Q348">
            <v>2534</v>
          </cell>
        </row>
        <row r="349">
          <cell r="C349" t="str">
            <v>LS035-0827-SG</v>
          </cell>
          <cell r="D349" t="str">
            <v>Men's Ribbed Room Socks</v>
          </cell>
          <cell r="E349" t="str">
            <v>羅紋居家襪</v>
          </cell>
          <cell r="F349" t="str">
            <v>Black</v>
          </cell>
          <cell r="G349" t="str">
            <v>黑色</v>
          </cell>
          <cell r="H349" t="str">
            <v>25-27cm</v>
          </cell>
          <cell r="O349">
            <v>115</v>
          </cell>
          <cell r="P349">
            <v>117</v>
          </cell>
          <cell r="Q349">
            <v>2534</v>
          </cell>
        </row>
        <row r="350">
          <cell r="C350" t="str">
            <v>LS036-1825-SG</v>
          </cell>
          <cell r="D350" t="str">
            <v>Lady's Polka Dot Socks</v>
          </cell>
          <cell r="E350" t="str">
            <v>波點襪 (仕女)</v>
          </cell>
          <cell r="F350" t="str">
            <v>Pale Brown</v>
          </cell>
          <cell r="G350" t="str">
            <v>淡棕</v>
          </cell>
          <cell r="H350" t="str">
            <v>23-25cm</v>
          </cell>
          <cell r="O350">
            <v>100</v>
          </cell>
          <cell r="P350">
            <v>102</v>
          </cell>
          <cell r="Q350">
            <v>2209</v>
          </cell>
        </row>
        <row r="351">
          <cell r="C351" t="str">
            <v>LS037-0127-SG</v>
          </cell>
          <cell r="D351" t="str">
            <v>Men's Polka Dot Socks</v>
          </cell>
          <cell r="E351" t="str">
            <v>波點襪 (男仕)</v>
          </cell>
          <cell r="F351" t="str">
            <v>Navy Blue</v>
          </cell>
          <cell r="G351" t="str">
            <v>深藍</v>
          </cell>
          <cell r="H351" t="str">
            <v>25-27cm</v>
          </cell>
          <cell r="O351">
            <v>110</v>
          </cell>
          <cell r="P351">
            <v>112</v>
          </cell>
          <cell r="Q351">
            <v>2426</v>
          </cell>
        </row>
        <row r="352">
          <cell r="C352" t="str">
            <v>LS038-0825-SG</v>
          </cell>
          <cell r="D352" t="str">
            <v>Lamé Socks</v>
          </cell>
          <cell r="E352" t="str">
            <v>晶燦仕女襪</v>
          </cell>
          <cell r="F352" t="str">
            <v>Black</v>
          </cell>
          <cell r="G352" t="str">
            <v>黑色</v>
          </cell>
          <cell r="H352" t="str">
            <v>23-25cm</v>
          </cell>
          <cell r="O352">
            <v>95</v>
          </cell>
          <cell r="P352">
            <v>97</v>
          </cell>
          <cell r="Q352">
            <v>2101</v>
          </cell>
        </row>
        <row r="353">
          <cell r="C353" t="str">
            <v>LS038-2025-SG</v>
          </cell>
          <cell r="D353" t="str">
            <v>Lamé Socks</v>
          </cell>
          <cell r="E353" t="str">
            <v>晶燦仕女襪</v>
          </cell>
          <cell r="F353" t="str">
            <v>Silver</v>
          </cell>
          <cell r="G353" t="str">
            <v>銀色</v>
          </cell>
          <cell r="H353" t="str">
            <v>23-25cm</v>
          </cell>
          <cell r="O353">
            <v>95</v>
          </cell>
          <cell r="P353">
            <v>97</v>
          </cell>
          <cell r="Q353">
            <v>2101</v>
          </cell>
        </row>
        <row r="354">
          <cell r="C354" t="str">
            <v>LS039-0525-SG</v>
          </cell>
          <cell r="D354" t="str">
            <v>Lady's Melange Socks</v>
          </cell>
          <cell r="E354" t="str">
            <v>仕女混紡襪</v>
          </cell>
          <cell r="F354" t="str">
            <v>Pink</v>
          </cell>
          <cell r="G354" t="str">
            <v>粉紅</v>
          </cell>
          <cell r="H354" t="str">
            <v>23-25cm</v>
          </cell>
          <cell r="O354">
            <v>90</v>
          </cell>
          <cell r="P354">
            <v>92</v>
          </cell>
          <cell r="Q354">
            <v>1993</v>
          </cell>
        </row>
        <row r="355">
          <cell r="C355" t="str">
            <v>LS040-0127-SG</v>
          </cell>
          <cell r="D355" t="str">
            <v>Men's Melange Socks</v>
          </cell>
          <cell r="E355" t="str">
            <v>紳士混紡襪</v>
          </cell>
          <cell r="F355" t="str">
            <v>Denim Blue</v>
          </cell>
          <cell r="G355" t="str">
            <v>牛仔藍</v>
          </cell>
          <cell r="H355" t="str">
            <v>25-27cm</v>
          </cell>
          <cell r="O355">
            <v>105</v>
          </cell>
          <cell r="P355">
            <v>107</v>
          </cell>
          <cell r="Q355">
            <v>2318</v>
          </cell>
        </row>
        <row r="356">
          <cell r="C356" t="str">
            <v>LS041C-SG</v>
          </cell>
          <cell r="D356" t="str">
            <v>Charity Socks</v>
          </cell>
          <cell r="E356" t="str">
            <v>公益襪</v>
          </cell>
          <cell r="F356" t="str">
            <v>Wine Red &amp; Navy Blue</v>
          </cell>
          <cell r="G356" t="str">
            <v>酒紅 &amp; 深藍</v>
          </cell>
          <cell r="H356" t="str">
            <v>23-25cm &amp; 25-27cm</v>
          </cell>
          <cell r="O356">
            <v>100</v>
          </cell>
          <cell r="P356" t="str">
            <v>-</v>
          </cell>
          <cell r="Q356" t="str">
            <v>-</v>
          </cell>
        </row>
        <row r="357">
          <cell r="C357" t="str">
            <v>OC001-033-SG</v>
          </cell>
          <cell r="D357" t="str">
            <v>Long-Sleeve Shift Dress</v>
          </cell>
          <cell r="E357" t="str">
            <v>雅韻連身裙</v>
          </cell>
          <cell r="F357" t="str">
            <v>Gray</v>
          </cell>
          <cell r="G357" t="str">
            <v>深灰</v>
          </cell>
          <cell r="H357" t="str">
            <v>M</v>
          </cell>
          <cell r="I357">
            <v>535</v>
          </cell>
          <cell r="J357" t="str">
            <v>-</v>
          </cell>
          <cell r="K357" t="str">
            <v>-</v>
          </cell>
          <cell r="L357" t="str">
            <v>-</v>
          </cell>
          <cell r="M357" t="str">
            <v>-</v>
          </cell>
          <cell r="N357" t="str">
            <v>-</v>
          </cell>
          <cell r="O357" t="str">
            <v>-</v>
          </cell>
          <cell r="P357" t="str">
            <v>-</v>
          </cell>
          <cell r="Q357" t="str">
            <v>-</v>
          </cell>
        </row>
        <row r="358">
          <cell r="C358" t="str">
            <v>OC001-034-SG</v>
          </cell>
          <cell r="D358" t="str">
            <v>Long-Sleeve Shift Dress</v>
          </cell>
          <cell r="E358" t="str">
            <v>雅韻連身裙</v>
          </cell>
          <cell r="F358" t="str">
            <v>Gray</v>
          </cell>
          <cell r="G358" t="str">
            <v>深灰</v>
          </cell>
          <cell r="H358" t="str">
            <v>L</v>
          </cell>
          <cell r="I358">
            <v>535</v>
          </cell>
          <cell r="J358" t="str">
            <v>-</v>
          </cell>
          <cell r="K358" t="str">
            <v>-</v>
          </cell>
          <cell r="L358" t="str">
            <v>-</v>
          </cell>
          <cell r="M358" t="str">
            <v>-</v>
          </cell>
          <cell r="N358" t="str">
            <v>-</v>
          </cell>
          <cell r="O358" t="str">
            <v>-</v>
          </cell>
          <cell r="P358" t="str">
            <v>-</v>
          </cell>
          <cell r="Q358" t="str">
            <v>-</v>
          </cell>
        </row>
        <row r="359">
          <cell r="C359" t="str">
            <v>OC001-036-SG</v>
          </cell>
          <cell r="D359" t="str">
            <v>Long-Sleeve Shift Dress</v>
          </cell>
          <cell r="E359" t="str">
            <v>雅韻連身裙</v>
          </cell>
          <cell r="F359" t="str">
            <v>Gray</v>
          </cell>
          <cell r="G359" t="str">
            <v>深灰</v>
          </cell>
          <cell r="H359" t="str">
            <v>LL</v>
          </cell>
          <cell r="I359">
            <v>560</v>
          </cell>
          <cell r="J359" t="str">
            <v>-</v>
          </cell>
          <cell r="K359" t="str">
            <v>-</v>
          </cell>
          <cell r="L359" t="str">
            <v>-</v>
          </cell>
          <cell r="M359" t="str">
            <v>-</v>
          </cell>
          <cell r="N359" t="str">
            <v>-</v>
          </cell>
          <cell r="O359" t="str">
            <v>-</v>
          </cell>
          <cell r="P359" t="str">
            <v>-</v>
          </cell>
          <cell r="Q359" t="str">
            <v>-</v>
          </cell>
        </row>
        <row r="360">
          <cell r="C360" t="str">
            <v>OC001-053-SG</v>
          </cell>
          <cell r="D360" t="str">
            <v>Long-Sleeve Shift Dress</v>
          </cell>
          <cell r="E360" t="str">
            <v>雅韻連身裙</v>
          </cell>
          <cell r="F360" t="str">
            <v>Pink</v>
          </cell>
          <cell r="G360" t="str">
            <v>粉紅</v>
          </cell>
          <cell r="H360" t="str">
            <v>M</v>
          </cell>
          <cell r="I360">
            <v>535</v>
          </cell>
          <cell r="J360" t="str">
            <v>-</v>
          </cell>
          <cell r="K360" t="str">
            <v>-</v>
          </cell>
          <cell r="L360" t="str">
            <v>-</v>
          </cell>
          <cell r="M360" t="str">
            <v>-</v>
          </cell>
          <cell r="N360" t="str">
            <v>-</v>
          </cell>
          <cell r="O360" t="str">
            <v>-</v>
          </cell>
          <cell r="P360" t="str">
            <v>-</v>
          </cell>
          <cell r="Q360" t="str">
            <v>-</v>
          </cell>
        </row>
        <row r="361">
          <cell r="C361" t="str">
            <v>OC001-054-SG</v>
          </cell>
          <cell r="D361" t="str">
            <v>Long-Sleeve Shift Dress</v>
          </cell>
          <cell r="E361" t="str">
            <v>雅韻連身裙</v>
          </cell>
          <cell r="F361" t="str">
            <v>Pink</v>
          </cell>
          <cell r="G361" t="str">
            <v>粉紅</v>
          </cell>
          <cell r="H361" t="str">
            <v>L</v>
          </cell>
          <cell r="I361">
            <v>535</v>
          </cell>
          <cell r="J361" t="str">
            <v>-</v>
          </cell>
          <cell r="K361" t="str">
            <v>-</v>
          </cell>
          <cell r="L361" t="str">
            <v>-</v>
          </cell>
          <cell r="M361" t="str">
            <v>-</v>
          </cell>
          <cell r="N361" t="str">
            <v>-</v>
          </cell>
          <cell r="O361" t="str">
            <v>-</v>
          </cell>
          <cell r="P361" t="str">
            <v>-</v>
          </cell>
          <cell r="Q361" t="str">
            <v>-</v>
          </cell>
        </row>
        <row r="362">
          <cell r="C362" t="str">
            <v>OC001-056-SG</v>
          </cell>
          <cell r="D362" t="str">
            <v>Long-Sleeve Shift Dress</v>
          </cell>
          <cell r="E362" t="str">
            <v>雅韻連身裙</v>
          </cell>
          <cell r="F362" t="str">
            <v>Pink</v>
          </cell>
          <cell r="G362" t="str">
            <v>粉紅</v>
          </cell>
          <cell r="H362" t="str">
            <v>LL</v>
          </cell>
          <cell r="I362">
            <v>560</v>
          </cell>
          <cell r="J362" t="str">
            <v>-</v>
          </cell>
          <cell r="K362" t="str">
            <v>-</v>
          </cell>
          <cell r="L362" t="str">
            <v>-</v>
          </cell>
          <cell r="M362" t="str">
            <v>-</v>
          </cell>
          <cell r="N362" t="str">
            <v>-</v>
          </cell>
          <cell r="O362" t="str">
            <v>-</v>
          </cell>
          <cell r="P362" t="str">
            <v>-</v>
          </cell>
          <cell r="Q362" t="str">
            <v>-</v>
          </cell>
        </row>
        <row r="363">
          <cell r="C363" t="str">
            <v>OC001-183-SG</v>
          </cell>
          <cell r="D363" t="str">
            <v>Long-Sleeve Shift Dress</v>
          </cell>
          <cell r="E363" t="str">
            <v>雅韻連身裙</v>
          </cell>
          <cell r="F363" t="str">
            <v>Khaki</v>
          </cell>
          <cell r="G363" t="str">
            <v>卡其</v>
          </cell>
          <cell r="H363" t="str">
            <v>M</v>
          </cell>
          <cell r="I363">
            <v>535</v>
          </cell>
          <cell r="J363" t="str">
            <v>-</v>
          </cell>
          <cell r="K363" t="str">
            <v>-</v>
          </cell>
          <cell r="L363" t="str">
            <v>-</v>
          </cell>
          <cell r="M363" t="str">
            <v>-</v>
          </cell>
          <cell r="N363" t="str">
            <v>-</v>
          </cell>
          <cell r="O363" t="str">
            <v>-</v>
          </cell>
          <cell r="P363" t="str">
            <v>-</v>
          </cell>
          <cell r="Q363" t="str">
            <v>-</v>
          </cell>
        </row>
        <row r="364">
          <cell r="C364" t="str">
            <v>OC001-184-SG</v>
          </cell>
          <cell r="D364" t="str">
            <v>Long-Sleeve Shift Dress</v>
          </cell>
          <cell r="E364" t="str">
            <v>雅韻連身裙</v>
          </cell>
          <cell r="F364" t="str">
            <v>Khaki</v>
          </cell>
          <cell r="G364" t="str">
            <v>卡其</v>
          </cell>
          <cell r="H364" t="str">
            <v>L</v>
          </cell>
          <cell r="I364">
            <v>535</v>
          </cell>
          <cell r="J364" t="str">
            <v>-</v>
          </cell>
          <cell r="K364" t="str">
            <v>-</v>
          </cell>
          <cell r="L364" t="str">
            <v>-</v>
          </cell>
          <cell r="M364" t="str">
            <v>-</v>
          </cell>
          <cell r="N364" t="str">
            <v>-</v>
          </cell>
          <cell r="O364" t="str">
            <v>-</v>
          </cell>
          <cell r="P364" t="str">
            <v>-</v>
          </cell>
          <cell r="Q364" t="str">
            <v>-</v>
          </cell>
        </row>
        <row r="365">
          <cell r="C365" t="str">
            <v>OC001-186-SG</v>
          </cell>
          <cell r="D365" t="str">
            <v>Long-Sleeve Shift Dress</v>
          </cell>
          <cell r="E365" t="str">
            <v>雅韻連身裙</v>
          </cell>
          <cell r="F365" t="str">
            <v>Khaki</v>
          </cell>
          <cell r="G365" t="str">
            <v>卡其</v>
          </cell>
          <cell r="H365" t="str">
            <v>LL</v>
          </cell>
          <cell r="I365">
            <v>560</v>
          </cell>
          <cell r="J365" t="str">
            <v>-</v>
          </cell>
          <cell r="K365" t="str">
            <v>-</v>
          </cell>
          <cell r="L365" t="str">
            <v>-</v>
          </cell>
          <cell r="M365" t="str">
            <v>-</v>
          </cell>
          <cell r="N365" t="str">
            <v>-</v>
          </cell>
          <cell r="O365" t="str">
            <v>-</v>
          </cell>
          <cell r="P365" t="str">
            <v>-</v>
          </cell>
          <cell r="Q365" t="str">
            <v>-</v>
          </cell>
        </row>
        <row r="366">
          <cell r="C366" t="str">
            <v>OC002-013-SG</v>
          </cell>
          <cell r="D366" t="str">
            <v>3/4 Sleeve Knit Cardigan</v>
          </cell>
          <cell r="E366" t="str">
            <v>韻采七分袖外套</v>
          </cell>
          <cell r="F366" t="str">
            <v>Navy Blue</v>
          </cell>
          <cell r="G366" t="str">
            <v>深藍</v>
          </cell>
          <cell r="H366" t="str">
            <v>M</v>
          </cell>
          <cell r="I366">
            <v>400</v>
          </cell>
          <cell r="J366" t="str">
            <v>-</v>
          </cell>
          <cell r="K366" t="str">
            <v>-</v>
          </cell>
          <cell r="L366" t="str">
            <v>-</v>
          </cell>
          <cell r="M366" t="str">
            <v>-</v>
          </cell>
          <cell r="N366" t="str">
            <v>-</v>
          </cell>
          <cell r="O366" t="str">
            <v>-</v>
          </cell>
          <cell r="P366" t="str">
            <v>-</v>
          </cell>
          <cell r="Q366" t="str">
            <v>-</v>
          </cell>
        </row>
        <row r="367">
          <cell r="C367" t="str">
            <v>OC002-014-SG</v>
          </cell>
          <cell r="D367" t="str">
            <v>3/4 Sleeve Knit Cardigan</v>
          </cell>
          <cell r="E367" t="str">
            <v>韻采七分袖外套</v>
          </cell>
          <cell r="F367" t="str">
            <v>Navy Blue</v>
          </cell>
          <cell r="G367" t="str">
            <v>深藍</v>
          </cell>
          <cell r="H367" t="str">
            <v>L</v>
          </cell>
          <cell r="I367">
            <v>400</v>
          </cell>
          <cell r="J367" t="str">
            <v>-</v>
          </cell>
          <cell r="K367" t="str">
            <v>-</v>
          </cell>
          <cell r="L367" t="str">
            <v>-</v>
          </cell>
          <cell r="M367" t="str">
            <v>-</v>
          </cell>
          <cell r="N367" t="str">
            <v>-</v>
          </cell>
          <cell r="O367" t="str">
            <v>-</v>
          </cell>
          <cell r="P367" t="str">
            <v>-</v>
          </cell>
          <cell r="Q367" t="str">
            <v>-</v>
          </cell>
        </row>
        <row r="368">
          <cell r="C368" t="str">
            <v>OC002-016-SG</v>
          </cell>
          <cell r="D368" t="str">
            <v>3/4 Sleeve Knit Cardigan</v>
          </cell>
          <cell r="E368" t="str">
            <v>韻采七分袖外套</v>
          </cell>
          <cell r="F368" t="str">
            <v>Navy Blue</v>
          </cell>
          <cell r="G368" t="str">
            <v>深藍</v>
          </cell>
          <cell r="H368" t="str">
            <v>LL</v>
          </cell>
          <cell r="I368">
            <v>450</v>
          </cell>
          <cell r="J368" t="str">
            <v>-</v>
          </cell>
          <cell r="K368" t="str">
            <v>-</v>
          </cell>
          <cell r="L368" t="str">
            <v>-</v>
          </cell>
          <cell r="M368" t="str">
            <v>-</v>
          </cell>
          <cell r="N368" t="str">
            <v>-</v>
          </cell>
          <cell r="O368" t="str">
            <v>-</v>
          </cell>
          <cell r="P368" t="str">
            <v>-</v>
          </cell>
          <cell r="Q368" t="str">
            <v>-</v>
          </cell>
        </row>
        <row r="369">
          <cell r="C369" t="str">
            <v>OC002-113-SG</v>
          </cell>
          <cell r="D369" t="str">
            <v>3/4 Sleeve Knit Cardigan</v>
          </cell>
          <cell r="E369" t="str">
            <v>韻采七分袖外套</v>
          </cell>
          <cell r="F369" t="str">
            <v>Khaki</v>
          </cell>
          <cell r="G369" t="str">
            <v>卡其</v>
          </cell>
          <cell r="H369" t="str">
            <v>M</v>
          </cell>
          <cell r="I369">
            <v>400</v>
          </cell>
          <cell r="J369" t="str">
            <v>-</v>
          </cell>
          <cell r="K369" t="str">
            <v>-</v>
          </cell>
          <cell r="L369" t="str">
            <v>-</v>
          </cell>
          <cell r="M369" t="str">
            <v>-</v>
          </cell>
          <cell r="N369" t="str">
            <v>-</v>
          </cell>
          <cell r="O369" t="str">
            <v>-</v>
          </cell>
          <cell r="P369" t="str">
            <v>-</v>
          </cell>
          <cell r="Q369" t="str">
            <v>-</v>
          </cell>
        </row>
        <row r="370">
          <cell r="C370" t="str">
            <v>OC002-114-SG</v>
          </cell>
          <cell r="D370" t="str">
            <v>3/4 Sleeve Knit Cardigan</v>
          </cell>
          <cell r="E370" t="str">
            <v>韻采七分袖外套</v>
          </cell>
          <cell r="F370" t="str">
            <v>Khaki</v>
          </cell>
          <cell r="G370" t="str">
            <v>卡其</v>
          </cell>
          <cell r="H370" t="str">
            <v>L</v>
          </cell>
          <cell r="I370">
            <v>400</v>
          </cell>
          <cell r="J370" t="str">
            <v>-</v>
          </cell>
          <cell r="K370" t="str">
            <v>-</v>
          </cell>
          <cell r="L370" t="str">
            <v>-</v>
          </cell>
          <cell r="M370" t="str">
            <v>-</v>
          </cell>
          <cell r="N370" t="str">
            <v>-</v>
          </cell>
          <cell r="O370" t="str">
            <v>-</v>
          </cell>
          <cell r="P370" t="str">
            <v>-</v>
          </cell>
          <cell r="Q370" t="str">
            <v>-</v>
          </cell>
        </row>
        <row r="371">
          <cell r="C371" t="str">
            <v>OC002-116-SG</v>
          </cell>
          <cell r="D371" t="str">
            <v>3/4 Sleeve Knit Cardigan</v>
          </cell>
          <cell r="E371" t="str">
            <v>韻采七分袖外套</v>
          </cell>
          <cell r="F371" t="str">
            <v>Khaki</v>
          </cell>
          <cell r="G371" t="str">
            <v>卡其</v>
          </cell>
          <cell r="H371" t="str">
            <v>LL</v>
          </cell>
          <cell r="I371">
            <v>450</v>
          </cell>
          <cell r="J371" t="str">
            <v>-</v>
          </cell>
          <cell r="K371" t="str">
            <v>-</v>
          </cell>
          <cell r="L371" t="str">
            <v>-</v>
          </cell>
          <cell r="M371" t="str">
            <v>-</v>
          </cell>
          <cell r="N371" t="str">
            <v>-</v>
          </cell>
          <cell r="O371" t="str">
            <v>-</v>
          </cell>
          <cell r="P371" t="str">
            <v>-</v>
          </cell>
          <cell r="Q371" t="str">
            <v>-</v>
          </cell>
        </row>
        <row r="372">
          <cell r="C372" t="str">
            <v>OC002-253-SG</v>
          </cell>
          <cell r="D372" t="str">
            <v>3/4 Sleeve Knit Cardigan</v>
          </cell>
          <cell r="E372" t="str">
            <v>韻采七分袖外套</v>
          </cell>
          <cell r="F372" t="str">
            <v>Red</v>
          </cell>
          <cell r="G372" t="str">
            <v>亮紅</v>
          </cell>
          <cell r="H372" t="str">
            <v>M</v>
          </cell>
          <cell r="I372">
            <v>400</v>
          </cell>
          <cell r="J372" t="str">
            <v>-</v>
          </cell>
          <cell r="K372" t="str">
            <v>-</v>
          </cell>
          <cell r="L372" t="str">
            <v>-</v>
          </cell>
          <cell r="M372" t="str">
            <v>-</v>
          </cell>
          <cell r="N372" t="str">
            <v>-</v>
          </cell>
          <cell r="O372" t="str">
            <v>-</v>
          </cell>
          <cell r="P372" t="str">
            <v>-</v>
          </cell>
          <cell r="Q372" t="str">
            <v>-</v>
          </cell>
        </row>
        <row r="373">
          <cell r="C373" t="str">
            <v>OC002-254-SG</v>
          </cell>
          <cell r="D373" t="str">
            <v>3/4 Sleeve Knit Cardigan</v>
          </cell>
          <cell r="E373" t="str">
            <v>韻采七分袖外套</v>
          </cell>
          <cell r="F373" t="str">
            <v>Red</v>
          </cell>
          <cell r="G373" t="str">
            <v>亮紅</v>
          </cell>
          <cell r="H373" t="str">
            <v>L</v>
          </cell>
          <cell r="I373">
            <v>400</v>
          </cell>
          <cell r="J373" t="str">
            <v>-</v>
          </cell>
          <cell r="K373" t="str">
            <v>-</v>
          </cell>
          <cell r="L373" t="str">
            <v>-</v>
          </cell>
          <cell r="M373" t="str">
            <v>-</v>
          </cell>
          <cell r="N373" t="str">
            <v>-</v>
          </cell>
          <cell r="O373" t="str">
            <v>-</v>
          </cell>
          <cell r="P373" t="str">
            <v>-</v>
          </cell>
          <cell r="Q373" t="str">
            <v>-</v>
          </cell>
        </row>
        <row r="374">
          <cell r="C374" t="str">
            <v>OC002-256-SG</v>
          </cell>
          <cell r="D374" t="str">
            <v>3/4 Sleeve Knit Cardigan</v>
          </cell>
          <cell r="E374" t="str">
            <v>韻采七分袖外套</v>
          </cell>
          <cell r="F374" t="str">
            <v>Red</v>
          </cell>
          <cell r="G374" t="str">
            <v>亮紅</v>
          </cell>
          <cell r="H374" t="str">
            <v>LL</v>
          </cell>
          <cell r="I374">
            <v>450</v>
          </cell>
          <cell r="J374" t="str">
            <v>-</v>
          </cell>
          <cell r="K374" t="str">
            <v>-</v>
          </cell>
          <cell r="L374" t="str">
            <v>-</v>
          </cell>
          <cell r="M374" t="str">
            <v>-</v>
          </cell>
          <cell r="N374" t="str">
            <v>-</v>
          </cell>
          <cell r="O374" t="str">
            <v>-</v>
          </cell>
          <cell r="P374" t="str">
            <v>-</v>
          </cell>
          <cell r="Q374" t="str">
            <v>-</v>
          </cell>
        </row>
        <row r="375">
          <cell r="C375" t="str">
            <v>OC003-013-SG</v>
          </cell>
          <cell r="D375" t="str">
            <v>Short Sleeve Knit Tee</v>
          </cell>
          <cell r="E375" t="str">
            <v>韻采短袖上衣</v>
          </cell>
          <cell r="F375" t="str">
            <v>Navy Blue</v>
          </cell>
          <cell r="G375" t="str">
            <v>深藍</v>
          </cell>
          <cell r="H375" t="str">
            <v>M</v>
          </cell>
          <cell r="I375">
            <v>320</v>
          </cell>
          <cell r="J375" t="str">
            <v>-</v>
          </cell>
          <cell r="K375" t="str">
            <v>-</v>
          </cell>
          <cell r="L375" t="str">
            <v>-</v>
          </cell>
          <cell r="M375" t="str">
            <v>-</v>
          </cell>
          <cell r="N375" t="str">
            <v>-</v>
          </cell>
          <cell r="O375" t="str">
            <v>-</v>
          </cell>
          <cell r="P375" t="str">
            <v>-</v>
          </cell>
          <cell r="Q375" t="str">
            <v>-</v>
          </cell>
        </row>
        <row r="376">
          <cell r="C376" t="str">
            <v>OC003-014-SG</v>
          </cell>
          <cell r="D376" t="str">
            <v>Short Sleeve Knit Tee</v>
          </cell>
          <cell r="E376" t="str">
            <v>韻采短袖上衣</v>
          </cell>
          <cell r="F376" t="str">
            <v>Navy Blue</v>
          </cell>
          <cell r="G376" t="str">
            <v>深藍</v>
          </cell>
          <cell r="H376" t="str">
            <v>L</v>
          </cell>
          <cell r="I376">
            <v>320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  <cell r="P376" t="str">
            <v>-</v>
          </cell>
          <cell r="Q376" t="str">
            <v>-</v>
          </cell>
        </row>
        <row r="377">
          <cell r="C377" t="str">
            <v>OC003-016-SG</v>
          </cell>
          <cell r="D377" t="str">
            <v>Short Sleeve Knit Tee</v>
          </cell>
          <cell r="E377" t="str">
            <v>韻采短袖上衣</v>
          </cell>
          <cell r="F377" t="str">
            <v>Navy Blue</v>
          </cell>
          <cell r="G377" t="str">
            <v>深藍</v>
          </cell>
          <cell r="H377" t="str">
            <v>LL</v>
          </cell>
          <cell r="I377">
            <v>350</v>
          </cell>
          <cell r="J377" t="str">
            <v>-</v>
          </cell>
          <cell r="K377" t="str">
            <v>-</v>
          </cell>
          <cell r="L377" t="str">
            <v>-</v>
          </cell>
          <cell r="M377" t="str">
            <v>-</v>
          </cell>
          <cell r="N377" t="str">
            <v>-</v>
          </cell>
          <cell r="O377" t="str">
            <v>-</v>
          </cell>
          <cell r="P377" t="str">
            <v>-</v>
          </cell>
          <cell r="Q377" t="str">
            <v>-</v>
          </cell>
        </row>
        <row r="378">
          <cell r="C378" t="str">
            <v>OC003-113-SG</v>
          </cell>
          <cell r="D378" t="str">
            <v>Short Sleeve Knit Tee</v>
          </cell>
          <cell r="E378" t="str">
            <v>韻采短袖上衣</v>
          </cell>
          <cell r="F378" t="str">
            <v>Khaki</v>
          </cell>
          <cell r="G378" t="str">
            <v>卡其</v>
          </cell>
          <cell r="H378" t="str">
            <v>M</v>
          </cell>
          <cell r="I378">
            <v>320</v>
          </cell>
          <cell r="J378" t="str">
            <v>-</v>
          </cell>
          <cell r="K378" t="str">
            <v>-</v>
          </cell>
          <cell r="L378" t="str">
            <v>-</v>
          </cell>
          <cell r="M378" t="str">
            <v>-</v>
          </cell>
          <cell r="N378" t="str">
            <v>-</v>
          </cell>
          <cell r="O378" t="str">
            <v>-</v>
          </cell>
          <cell r="P378" t="str">
            <v>-</v>
          </cell>
          <cell r="Q378" t="str">
            <v>-</v>
          </cell>
        </row>
        <row r="379">
          <cell r="C379" t="str">
            <v>OC003-114-SG</v>
          </cell>
          <cell r="D379" t="str">
            <v>Short Sleeve Knit Tee</v>
          </cell>
          <cell r="E379" t="str">
            <v>韻采短袖上衣</v>
          </cell>
          <cell r="F379" t="str">
            <v>Khaki</v>
          </cell>
          <cell r="G379" t="str">
            <v>卡其</v>
          </cell>
          <cell r="H379" t="str">
            <v>L</v>
          </cell>
          <cell r="I379">
            <v>320</v>
          </cell>
          <cell r="J379" t="str">
            <v>-</v>
          </cell>
          <cell r="K379" t="str">
            <v>-</v>
          </cell>
          <cell r="L379" t="str">
            <v>-</v>
          </cell>
          <cell r="M379" t="str">
            <v>-</v>
          </cell>
          <cell r="N379" t="str">
            <v>-</v>
          </cell>
          <cell r="O379" t="str">
            <v>-</v>
          </cell>
          <cell r="P379" t="str">
            <v>-</v>
          </cell>
          <cell r="Q379" t="str">
            <v>-</v>
          </cell>
        </row>
        <row r="380">
          <cell r="C380" t="str">
            <v>OC003-116-SG</v>
          </cell>
          <cell r="D380" t="str">
            <v>Short Sleeve Knit Tee</v>
          </cell>
          <cell r="E380" t="str">
            <v>韻采短袖上衣</v>
          </cell>
          <cell r="F380" t="str">
            <v>Khaki</v>
          </cell>
          <cell r="G380" t="str">
            <v>卡其</v>
          </cell>
          <cell r="H380" t="str">
            <v>LL</v>
          </cell>
          <cell r="I380">
            <v>350</v>
          </cell>
          <cell r="J380" t="str">
            <v>-</v>
          </cell>
          <cell r="K380" t="str">
            <v>-</v>
          </cell>
          <cell r="L380" t="str">
            <v>-</v>
          </cell>
          <cell r="M380" t="str">
            <v>-</v>
          </cell>
          <cell r="N380" t="str">
            <v>-</v>
          </cell>
          <cell r="O380" t="str">
            <v>-</v>
          </cell>
          <cell r="P380" t="str">
            <v>-</v>
          </cell>
          <cell r="Q380" t="str">
            <v>-</v>
          </cell>
        </row>
        <row r="381">
          <cell r="C381" t="str">
            <v>OC003-253-SG</v>
          </cell>
          <cell r="D381" t="str">
            <v>Short Sleeve Knit Tee</v>
          </cell>
          <cell r="E381" t="str">
            <v>韻采短袖上衣</v>
          </cell>
          <cell r="F381" t="str">
            <v>Red</v>
          </cell>
          <cell r="G381" t="str">
            <v>亮紅</v>
          </cell>
          <cell r="H381" t="str">
            <v>M</v>
          </cell>
          <cell r="I381">
            <v>320</v>
          </cell>
          <cell r="J381" t="str">
            <v>-</v>
          </cell>
          <cell r="K381" t="str">
            <v>-</v>
          </cell>
          <cell r="L381" t="str">
            <v>-</v>
          </cell>
          <cell r="M381" t="str">
            <v>-</v>
          </cell>
          <cell r="N381" t="str">
            <v>-</v>
          </cell>
          <cell r="O381" t="str">
            <v>-</v>
          </cell>
          <cell r="P381" t="str">
            <v>-</v>
          </cell>
          <cell r="Q381" t="str">
            <v>-</v>
          </cell>
        </row>
        <row r="382">
          <cell r="C382" t="str">
            <v>OC003-254-SG</v>
          </cell>
          <cell r="D382" t="str">
            <v>Short Sleeve Knit Tee</v>
          </cell>
          <cell r="E382" t="str">
            <v>韻采短袖上衣</v>
          </cell>
          <cell r="F382" t="str">
            <v>Red</v>
          </cell>
          <cell r="G382" t="str">
            <v>亮紅</v>
          </cell>
          <cell r="H382" t="str">
            <v>L</v>
          </cell>
          <cell r="I382">
            <v>320</v>
          </cell>
          <cell r="J382" t="str">
            <v>-</v>
          </cell>
          <cell r="K382" t="str">
            <v>-</v>
          </cell>
          <cell r="L382" t="str">
            <v>-</v>
          </cell>
          <cell r="M382" t="str">
            <v>-</v>
          </cell>
          <cell r="N382" t="str">
            <v>-</v>
          </cell>
          <cell r="O382" t="str">
            <v>-</v>
          </cell>
          <cell r="P382" t="str">
            <v>-</v>
          </cell>
          <cell r="Q382" t="str">
            <v>-</v>
          </cell>
        </row>
        <row r="383">
          <cell r="C383" t="str">
            <v>OC003-256-SG</v>
          </cell>
          <cell r="D383" t="str">
            <v>Short Sleeve Knit Tee</v>
          </cell>
          <cell r="E383" t="str">
            <v>韻采短袖上衣</v>
          </cell>
          <cell r="F383" t="str">
            <v>Red</v>
          </cell>
          <cell r="G383" t="str">
            <v>亮紅</v>
          </cell>
          <cell r="H383" t="str">
            <v>LL</v>
          </cell>
          <cell r="I383">
            <v>350</v>
          </cell>
          <cell r="J383" t="str">
            <v>-</v>
          </cell>
          <cell r="K383" t="str">
            <v>-</v>
          </cell>
          <cell r="L383" t="str">
            <v>-</v>
          </cell>
          <cell r="M383" t="str">
            <v>-</v>
          </cell>
          <cell r="N383" t="str">
            <v>-</v>
          </cell>
          <cell r="O383" t="str">
            <v>-</v>
          </cell>
          <cell r="P383" t="str">
            <v>-</v>
          </cell>
          <cell r="Q383" t="str">
            <v>-</v>
          </cell>
        </row>
        <row r="384">
          <cell r="C384" t="str">
            <v>OC004-013-SG</v>
          </cell>
          <cell r="D384" t="str">
            <v>Textured Knitted Cardigan</v>
          </cell>
          <cell r="E384" t="str">
            <v>彩蝶針織外套</v>
          </cell>
          <cell r="F384" t="str">
            <v>Blue</v>
          </cell>
          <cell r="G384" t="str">
            <v>藍色</v>
          </cell>
          <cell r="H384" t="str">
            <v>M</v>
          </cell>
          <cell r="I384">
            <v>610</v>
          </cell>
          <cell r="J384" t="str">
            <v>-</v>
          </cell>
          <cell r="K384" t="str">
            <v>-</v>
          </cell>
          <cell r="L384" t="str">
            <v>-</v>
          </cell>
          <cell r="M384" t="str">
            <v>-</v>
          </cell>
          <cell r="N384" t="str">
            <v>-</v>
          </cell>
          <cell r="O384" t="str">
            <v>-</v>
          </cell>
          <cell r="P384" t="str">
            <v>-</v>
          </cell>
          <cell r="Q384" t="str">
            <v>-</v>
          </cell>
        </row>
        <row r="385">
          <cell r="C385" t="str">
            <v>OC004-014-SG</v>
          </cell>
          <cell r="D385" t="str">
            <v>Textured Knitted Cardigan</v>
          </cell>
          <cell r="E385" t="str">
            <v>彩蝶針織外套</v>
          </cell>
          <cell r="F385" t="str">
            <v>Blue</v>
          </cell>
          <cell r="G385" t="str">
            <v>藍色</v>
          </cell>
          <cell r="H385" t="str">
            <v>L</v>
          </cell>
          <cell r="I385">
            <v>610</v>
          </cell>
          <cell r="J385" t="str">
            <v>-</v>
          </cell>
          <cell r="K385" t="str">
            <v>-</v>
          </cell>
          <cell r="L385" t="str">
            <v>-</v>
          </cell>
          <cell r="M385" t="str">
            <v>-</v>
          </cell>
          <cell r="N385" t="str">
            <v>-</v>
          </cell>
          <cell r="O385" t="str">
            <v>-</v>
          </cell>
          <cell r="P385" t="str">
            <v>-</v>
          </cell>
          <cell r="Q385" t="str">
            <v>-</v>
          </cell>
        </row>
        <row r="386">
          <cell r="C386" t="str">
            <v>OC004-016-SG</v>
          </cell>
          <cell r="D386" t="str">
            <v>Textured Knitted Cardigan</v>
          </cell>
          <cell r="E386" t="str">
            <v>彩蝶針織外套</v>
          </cell>
          <cell r="F386" t="str">
            <v>Blue</v>
          </cell>
          <cell r="G386" t="str">
            <v>藍色</v>
          </cell>
          <cell r="H386" t="str">
            <v>LL</v>
          </cell>
          <cell r="I386">
            <v>635</v>
          </cell>
          <cell r="J386">
            <v>570</v>
          </cell>
          <cell r="K386">
            <v>575</v>
          </cell>
          <cell r="L386">
            <v>580</v>
          </cell>
          <cell r="M386">
            <v>592</v>
          </cell>
          <cell r="N386">
            <v>12823</v>
          </cell>
          <cell r="O386" t="str">
            <v>-</v>
          </cell>
          <cell r="P386" t="str">
            <v>-</v>
          </cell>
          <cell r="Q386" t="str">
            <v>-</v>
          </cell>
        </row>
        <row r="387">
          <cell r="C387" t="str">
            <v>OC004-053-SG</v>
          </cell>
          <cell r="D387" t="str">
            <v>Textured Knitted Cardigan</v>
          </cell>
          <cell r="E387" t="str">
            <v>彩蝶針織外套</v>
          </cell>
          <cell r="F387" t="str">
            <v>Pink</v>
          </cell>
          <cell r="G387" t="str">
            <v>粉色</v>
          </cell>
          <cell r="H387" t="str">
            <v>M</v>
          </cell>
          <cell r="I387">
            <v>610</v>
          </cell>
          <cell r="J387" t="str">
            <v>-</v>
          </cell>
          <cell r="K387" t="str">
            <v>-</v>
          </cell>
          <cell r="L387" t="str">
            <v>-</v>
          </cell>
          <cell r="M387" t="str">
            <v>-</v>
          </cell>
          <cell r="N387" t="str">
            <v>-</v>
          </cell>
          <cell r="O387" t="str">
            <v>-</v>
          </cell>
          <cell r="P387" t="str">
            <v>-</v>
          </cell>
          <cell r="Q387" t="str">
            <v>-</v>
          </cell>
        </row>
        <row r="388">
          <cell r="C388" t="str">
            <v>OC004-054-SG</v>
          </cell>
          <cell r="D388" t="str">
            <v>Textured Knitted Cardigan</v>
          </cell>
          <cell r="E388" t="str">
            <v>彩蝶針織外套</v>
          </cell>
          <cell r="F388" t="str">
            <v>Pink</v>
          </cell>
          <cell r="G388" t="str">
            <v>粉色</v>
          </cell>
          <cell r="H388" t="str">
            <v>L</v>
          </cell>
          <cell r="I388">
            <v>610</v>
          </cell>
          <cell r="J388" t="str">
            <v>-</v>
          </cell>
          <cell r="K388" t="str">
            <v>-</v>
          </cell>
          <cell r="L388" t="str">
            <v>-</v>
          </cell>
          <cell r="M388" t="str">
            <v>-</v>
          </cell>
          <cell r="N388" t="str">
            <v>-</v>
          </cell>
          <cell r="O388" t="str">
            <v>-</v>
          </cell>
          <cell r="P388" t="str">
            <v>-</v>
          </cell>
          <cell r="Q388" t="str">
            <v>-</v>
          </cell>
        </row>
        <row r="389">
          <cell r="C389" t="str">
            <v>OC004-056-SG</v>
          </cell>
          <cell r="D389" t="str">
            <v>Textured Knitted Cardigan</v>
          </cell>
          <cell r="E389" t="str">
            <v>彩蝶針織外套</v>
          </cell>
          <cell r="F389" t="str">
            <v>Pink</v>
          </cell>
          <cell r="G389" t="str">
            <v>粉色</v>
          </cell>
          <cell r="H389" t="str">
            <v>LL</v>
          </cell>
          <cell r="I389">
            <v>635</v>
          </cell>
          <cell r="J389">
            <v>570</v>
          </cell>
          <cell r="K389">
            <v>575</v>
          </cell>
          <cell r="L389">
            <v>580</v>
          </cell>
          <cell r="M389">
            <v>592</v>
          </cell>
          <cell r="N389">
            <v>12823</v>
          </cell>
          <cell r="O389" t="str">
            <v>-</v>
          </cell>
          <cell r="P389" t="str">
            <v>-</v>
          </cell>
          <cell r="Q389" t="str">
            <v>-</v>
          </cell>
        </row>
        <row r="390">
          <cell r="C390" t="str">
            <v>OC004-083-SG</v>
          </cell>
          <cell r="D390" t="str">
            <v>Textured Knitted Cardigan</v>
          </cell>
          <cell r="E390" t="str">
            <v>彩蝶針織外套</v>
          </cell>
          <cell r="F390" t="str">
            <v>Black</v>
          </cell>
          <cell r="G390" t="str">
            <v>黑色</v>
          </cell>
          <cell r="H390" t="str">
            <v>M</v>
          </cell>
          <cell r="I390">
            <v>610</v>
          </cell>
          <cell r="J390" t="str">
            <v>-</v>
          </cell>
          <cell r="K390" t="str">
            <v>-</v>
          </cell>
          <cell r="L390" t="str">
            <v>-</v>
          </cell>
          <cell r="M390" t="str">
            <v>-</v>
          </cell>
          <cell r="N390" t="str">
            <v>-</v>
          </cell>
          <cell r="O390" t="str">
            <v>-</v>
          </cell>
          <cell r="P390" t="str">
            <v>-</v>
          </cell>
          <cell r="Q390" t="str">
            <v>-</v>
          </cell>
        </row>
        <row r="391">
          <cell r="C391" t="str">
            <v>OC004-084-SG</v>
          </cell>
          <cell r="D391" t="str">
            <v>Textured Knitted Cardigan</v>
          </cell>
          <cell r="E391" t="str">
            <v>彩蝶針織外套</v>
          </cell>
          <cell r="F391" t="str">
            <v>Black</v>
          </cell>
          <cell r="G391" t="str">
            <v>黑色</v>
          </cell>
          <cell r="H391" t="str">
            <v>L</v>
          </cell>
          <cell r="I391">
            <v>610</v>
          </cell>
          <cell r="J391" t="str">
            <v>-</v>
          </cell>
          <cell r="K391" t="str">
            <v>-</v>
          </cell>
          <cell r="L391" t="str">
            <v>-</v>
          </cell>
          <cell r="M391" t="str">
            <v>-</v>
          </cell>
          <cell r="N391" t="str">
            <v>-</v>
          </cell>
          <cell r="O391" t="str">
            <v>-</v>
          </cell>
          <cell r="P391" t="str">
            <v>-</v>
          </cell>
          <cell r="Q391" t="str">
            <v>-</v>
          </cell>
        </row>
        <row r="392">
          <cell r="C392" t="str">
            <v>OC004-086-SG</v>
          </cell>
          <cell r="D392" t="str">
            <v>Textured Knitted Cardigan</v>
          </cell>
          <cell r="E392" t="str">
            <v>彩蝶針織外套</v>
          </cell>
          <cell r="F392" t="str">
            <v>Black</v>
          </cell>
          <cell r="G392" t="str">
            <v>黑色</v>
          </cell>
          <cell r="H392" t="str">
            <v>LL</v>
          </cell>
          <cell r="I392">
            <v>635</v>
          </cell>
          <cell r="J392">
            <v>570</v>
          </cell>
          <cell r="K392">
            <v>575</v>
          </cell>
          <cell r="L392">
            <v>580</v>
          </cell>
          <cell r="M392">
            <v>592</v>
          </cell>
          <cell r="N392">
            <v>12823</v>
          </cell>
          <cell r="O392" t="str">
            <v>-</v>
          </cell>
          <cell r="P392" t="str">
            <v>-</v>
          </cell>
          <cell r="Q392" t="str">
            <v>-</v>
          </cell>
        </row>
        <row r="393">
          <cell r="C393" t="str">
            <v>OC005-013-SG</v>
          </cell>
          <cell r="D393" t="str">
            <v>Textured Knitted Sleeveless Shell</v>
          </cell>
          <cell r="E393" t="str">
            <v>彩蝶針織背心</v>
          </cell>
          <cell r="F393" t="str">
            <v>Blue</v>
          </cell>
          <cell r="G393" t="str">
            <v>藍色</v>
          </cell>
          <cell r="H393" t="str">
            <v>M</v>
          </cell>
          <cell r="I393">
            <v>470</v>
          </cell>
          <cell r="J393">
            <v>425</v>
          </cell>
          <cell r="K393">
            <v>429</v>
          </cell>
          <cell r="L393">
            <v>433</v>
          </cell>
          <cell r="M393">
            <v>441</v>
          </cell>
          <cell r="N393">
            <v>9552</v>
          </cell>
          <cell r="O393" t="str">
            <v>-</v>
          </cell>
          <cell r="P393" t="str">
            <v>-</v>
          </cell>
          <cell r="Q393" t="str">
            <v>-</v>
          </cell>
        </row>
        <row r="394">
          <cell r="C394" t="str">
            <v>OC005-014-SG</v>
          </cell>
          <cell r="D394" t="str">
            <v>Textured Knitted Sleeveless Shell</v>
          </cell>
          <cell r="E394" t="str">
            <v>彩蝶針織背心</v>
          </cell>
          <cell r="F394" t="str">
            <v>Blue</v>
          </cell>
          <cell r="G394" t="str">
            <v>藍色</v>
          </cell>
          <cell r="H394" t="str">
            <v>L</v>
          </cell>
          <cell r="I394">
            <v>470</v>
          </cell>
          <cell r="J394">
            <v>425</v>
          </cell>
          <cell r="K394">
            <v>429</v>
          </cell>
          <cell r="L394">
            <v>433</v>
          </cell>
          <cell r="M394">
            <v>441</v>
          </cell>
          <cell r="N394">
            <v>9552</v>
          </cell>
          <cell r="O394" t="str">
            <v>-</v>
          </cell>
          <cell r="P394" t="str">
            <v>-</v>
          </cell>
          <cell r="Q394" t="str">
            <v>-</v>
          </cell>
        </row>
        <row r="395">
          <cell r="C395" t="str">
            <v>OC005-016-SG</v>
          </cell>
          <cell r="D395" t="str">
            <v>Textured Knitted Sleeveless Shell</v>
          </cell>
          <cell r="E395" t="str">
            <v>彩蝶針織背心</v>
          </cell>
          <cell r="F395" t="str">
            <v>Blue</v>
          </cell>
          <cell r="G395" t="str">
            <v>藍色</v>
          </cell>
          <cell r="H395" t="str">
            <v>LL</v>
          </cell>
          <cell r="I395">
            <v>500</v>
          </cell>
          <cell r="J395">
            <v>455</v>
          </cell>
          <cell r="K395">
            <v>459</v>
          </cell>
          <cell r="L395">
            <v>463</v>
          </cell>
          <cell r="M395">
            <v>472</v>
          </cell>
          <cell r="N395">
            <v>10224</v>
          </cell>
          <cell r="O395" t="str">
            <v>-</v>
          </cell>
          <cell r="P395" t="str">
            <v>-</v>
          </cell>
          <cell r="Q395" t="str">
            <v>-</v>
          </cell>
        </row>
        <row r="396">
          <cell r="C396" t="str">
            <v>OC005-053-SG</v>
          </cell>
          <cell r="D396" t="str">
            <v>Textured Knitted Sleeveless Shell</v>
          </cell>
          <cell r="E396" t="str">
            <v>彩蝶針織背心</v>
          </cell>
          <cell r="F396" t="str">
            <v>Pink</v>
          </cell>
          <cell r="G396" t="str">
            <v>粉色</v>
          </cell>
          <cell r="H396" t="str">
            <v>M</v>
          </cell>
          <cell r="I396">
            <v>470</v>
          </cell>
          <cell r="J396">
            <v>425</v>
          </cell>
          <cell r="K396">
            <v>429</v>
          </cell>
          <cell r="L396">
            <v>433</v>
          </cell>
          <cell r="M396">
            <v>441</v>
          </cell>
          <cell r="N396">
            <v>9552</v>
          </cell>
          <cell r="O396" t="str">
            <v>-</v>
          </cell>
          <cell r="P396" t="str">
            <v>-</v>
          </cell>
          <cell r="Q396" t="str">
            <v>-</v>
          </cell>
        </row>
        <row r="397">
          <cell r="C397" t="str">
            <v>OC005-054-SG</v>
          </cell>
          <cell r="D397" t="str">
            <v>Textured Knitted Sleeveless Shell</v>
          </cell>
          <cell r="E397" t="str">
            <v>彩蝶針織背心</v>
          </cell>
          <cell r="F397" t="str">
            <v>Pink</v>
          </cell>
          <cell r="G397" t="str">
            <v>粉色</v>
          </cell>
          <cell r="H397" t="str">
            <v>L</v>
          </cell>
          <cell r="I397">
            <v>470</v>
          </cell>
          <cell r="J397">
            <v>425</v>
          </cell>
          <cell r="K397">
            <v>429</v>
          </cell>
          <cell r="L397">
            <v>433</v>
          </cell>
          <cell r="M397">
            <v>441</v>
          </cell>
          <cell r="N397">
            <v>9552</v>
          </cell>
          <cell r="O397" t="str">
            <v>-</v>
          </cell>
          <cell r="P397" t="str">
            <v>-</v>
          </cell>
          <cell r="Q397" t="str">
            <v>-</v>
          </cell>
        </row>
        <row r="398">
          <cell r="C398" t="str">
            <v>OC005-056-SG</v>
          </cell>
          <cell r="D398" t="str">
            <v>Textured Knitted Sleeveless Shell</v>
          </cell>
          <cell r="E398" t="str">
            <v>彩蝶針織背心</v>
          </cell>
          <cell r="F398" t="str">
            <v>Pink</v>
          </cell>
          <cell r="G398" t="str">
            <v>粉色</v>
          </cell>
          <cell r="H398" t="str">
            <v>LL</v>
          </cell>
          <cell r="I398">
            <v>500</v>
          </cell>
          <cell r="J398">
            <v>455</v>
          </cell>
          <cell r="K398">
            <v>459</v>
          </cell>
          <cell r="L398">
            <v>463</v>
          </cell>
          <cell r="M398">
            <v>472</v>
          </cell>
          <cell r="N398">
            <v>10224</v>
          </cell>
          <cell r="O398" t="str">
            <v>-</v>
          </cell>
          <cell r="P398" t="str">
            <v>-</v>
          </cell>
          <cell r="Q398" t="str">
            <v>-</v>
          </cell>
        </row>
        <row r="399">
          <cell r="C399" t="str">
            <v>OC005-083-SG</v>
          </cell>
          <cell r="D399" t="str">
            <v>Textured Knitted Sleeveless Shell</v>
          </cell>
          <cell r="E399" t="str">
            <v>彩蝶針織背心</v>
          </cell>
          <cell r="F399" t="str">
            <v>Black</v>
          </cell>
          <cell r="G399" t="str">
            <v>黑色</v>
          </cell>
          <cell r="H399" t="str">
            <v>M</v>
          </cell>
          <cell r="I399">
            <v>470</v>
          </cell>
          <cell r="J399">
            <v>425</v>
          </cell>
          <cell r="K399">
            <v>429</v>
          </cell>
          <cell r="L399">
            <v>433</v>
          </cell>
          <cell r="M399">
            <v>441</v>
          </cell>
          <cell r="N399">
            <v>9552</v>
          </cell>
          <cell r="O399" t="str">
            <v>-</v>
          </cell>
          <cell r="P399" t="str">
            <v>-</v>
          </cell>
          <cell r="Q399" t="str">
            <v>-</v>
          </cell>
        </row>
        <row r="400">
          <cell r="C400" t="str">
            <v>OC005-084-SG</v>
          </cell>
          <cell r="D400" t="str">
            <v>Textured Knitted Sleeveless Shell</v>
          </cell>
          <cell r="E400" t="str">
            <v>彩蝶針織背心</v>
          </cell>
          <cell r="F400" t="str">
            <v>Black</v>
          </cell>
          <cell r="G400" t="str">
            <v>黑色</v>
          </cell>
          <cell r="H400" t="str">
            <v>L</v>
          </cell>
          <cell r="I400">
            <v>470</v>
          </cell>
          <cell r="J400">
            <v>425</v>
          </cell>
          <cell r="K400">
            <v>429</v>
          </cell>
          <cell r="L400">
            <v>433</v>
          </cell>
          <cell r="M400">
            <v>441</v>
          </cell>
          <cell r="N400">
            <v>9552</v>
          </cell>
          <cell r="O400" t="str">
            <v>-</v>
          </cell>
          <cell r="P400" t="str">
            <v>-</v>
          </cell>
          <cell r="Q400" t="str">
            <v>-</v>
          </cell>
        </row>
        <row r="401">
          <cell r="C401" t="str">
            <v>OC005-086-SG</v>
          </cell>
          <cell r="D401" t="str">
            <v>Textured Knitted Sleeveless Shell</v>
          </cell>
          <cell r="E401" t="str">
            <v>彩蝶針織背心</v>
          </cell>
          <cell r="F401" t="str">
            <v>Black</v>
          </cell>
          <cell r="G401" t="str">
            <v>黑色</v>
          </cell>
          <cell r="H401" t="str">
            <v>LL</v>
          </cell>
          <cell r="I401">
            <v>500</v>
          </cell>
          <cell r="J401">
            <v>455</v>
          </cell>
          <cell r="K401">
            <v>459</v>
          </cell>
          <cell r="L401">
            <v>463</v>
          </cell>
          <cell r="M401">
            <v>472</v>
          </cell>
          <cell r="N401">
            <v>10224</v>
          </cell>
          <cell r="O401" t="str">
            <v>-</v>
          </cell>
          <cell r="P401" t="str">
            <v>-</v>
          </cell>
          <cell r="Q401" t="str">
            <v>-</v>
          </cell>
        </row>
        <row r="402">
          <cell r="C402" t="str">
            <v>OC006-013-SG</v>
          </cell>
          <cell r="D402" t="str">
            <v>Elegant Blazer</v>
          </cell>
          <cell r="E402" t="str">
            <v>雅韻外套</v>
          </cell>
          <cell r="F402" t="str">
            <v>Navy Blue</v>
          </cell>
          <cell r="G402" t="str">
            <v>深藍</v>
          </cell>
          <cell r="H402" t="str">
            <v>M</v>
          </cell>
          <cell r="I402">
            <v>465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  <cell r="P402" t="str">
            <v>-</v>
          </cell>
          <cell r="Q402" t="str">
            <v>-</v>
          </cell>
        </row>
        <row r="403">
          <cell r="C403" t="str">
            <v>OC006-014-SG</v>
          </cell>
          <cell r="D403" t="str">
            <v>Elegant Blazer</v>
          </cell>
          <cell r="E403" t="str">
            <v>雅韻外套</v>
          </cell>
          <cell r="F403" t="str">
            <v>Navy Blue</v>
          </cell>
          <cell r="G403" t="str">
            <v>深藍</v>
          </cell>
          <cell r="H403" t="str">
            <v>L</v>
          </cell>
          <cell r="I403">
            <v>465</v>
          </cell>
          <cell r="J403" t="str">
            <v>-</v>
          </cell>
          <cell r="K403" t="str">
            <v>-</v>
          </cell>
          <cell r="L403" t="str">
            <v>-</v>
          </cell>
          <cell r="M403" t="str">
            <v>-</v>
          </cell>
          <cell r="N403" t="str">
            <v>-</v>
          </cell>
          <cell r="O403" t="str">
            <v>-</v>
          </cell>
          <cell r="P403" t="str">
            <v>-</v>
          </cell>
          <cell r="Q403" t="str">
            <v>-</v>
          </cell>
        </row>
        <row r="404">
          <cell r="C404" t="str">
            <v>OC006-016-SG</v>
          </cell>
          <cell r="D404" t="str">
            <v>Elegant Blazer</v>
          </cell>
          <cell r="E404" t="str">
            <v>雅韻外套</v>
          </cell>
          <cell r="F404" t="str">
            <v>Navy Blue</v>
          </cell>
          <cell r="G404" t="str">
            <v>深藍</v>
          </cell>
          <cell r="H404" t="str">
            <v>LL</v>
          </cell>
          <cell r="I404">
            <v>495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  <cell r="P404" t="str">
            <v>-</v>
          </cell>
          <cell r="Q404" t="str">
            <v>-</v>
          </cell>
        </row>
        <row r="405">
          <cell r="C405" t="str">
            <v>OC006-019-SG</v>
          </cell>
          <cell r="D405" t="str">
            <v>Elegant Blazer</v>
          </cell>
          <cell r="E405" t="str">
            <v>雅韻外套</v>
          </cell>
          <cell r="F405" t="str">
            <v>Navy Blue</v>
          </cell>
          <cell r="G405" t="str">
            <v>深藍</v>
          </cell>
          <cell r="H405" t="str">
            <v>3L</v>
          </cell>
          <cell r="I405">
            <v>515</v>
          </cell>
          <cell r="J405">
            <v>465</v>
          </cell>
          <cell r="K405">
            <v>469</v>
          </cell>
          <cell r="L405">
            <v>473</v>
          </cell>
          <cell r="M405">
            <v>483</v>
          </cell>
          <cell r="N405">
            <v>10462</v>
          </cell>
          <cell r="O405" t="str">
            <v>-</v>
          </cell>
          <cell r="P405" t="str">
            <v>-</v>
          </cell>
          <cell r="Q405" t="str">
            <v>-</v>
          </cell>
        </row>
        <row r="406">
          <cell r="C406" t="str">
            <v>OC006-033-SG</v>
          </cell>
          <cell r="D406" t="str">
            <v>Elegant Blazer</v>
          </cell>
          <cell r="E406" t="str">
            <v>雅韻外套</v>
          </cell>
          <cell r="F406" t="str">
            <v>Gray</v>
          </cell>
          <cell r="G406" t="str">
            <v>深灰</v>
          </cell>
          <cell r="H406" t="str">
            <v>M</v>
          </cell>
          <cell r="I406">
            <v>465</v>
          </cell>
          <cell r="J406" t="str">
            <v>-</v>
          </cell>
          <cell r="K406" t="str">
            <v>-</v>
          </cell>
          <cell r="L406" t="str">
            <v>-</v>
          </cell>
          <cell r="M406" t="str">
            <v>-</v>
          </cell>
          <cell r="N406" t="str">
            <v>-</v>
          </cell>
          <cell r="O406" t="str">
            <v>-</v>
          </cell>
          <cell r="P406" t="str">
            <v>-</v>
          </cell>
          <cell r="Q406" t="str">
            <v>-</v>
          </cell>
        </row>
        <row r="407">
          <cell r="C407" t="str">
            <v>OC006-034-SG</v>
          </cell>
          <cell r="D407" t="str">
            <v>Elegant Blazer</v>
          </cell>
          <cell r="E407" t="str">
            <v>雅韻外套</v>
          </cell>
          <cell r="F407" t="str">
            <v>Gray</v>
          </cell>
          <cell r="G407" t="str">
            <v>深灰</v>
          </cell>
          <cell r="H407" t="str">
            <v>L</v>
          </cell>
          <cell r="I407">
            <v>465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</row>
        <row r="408">
          <cell r="C408" t="str">
            <v>OC006-036-SG</v>
          </cell>
          <cell r="D408" t="str">
            <v>Elegant Blazer</v>
          </cell>
          <cell r="E408" t="str">
            <v>雅韻外套</v>
          </cell>
          <cell r="F408" t="str">
            <v>Gray</v>
          </cell>
          <cell r="G408" t="str">
            <v>深灰</v>
          </cell>
          <cell r="H408" t="str">
            <v>LL</v>
          </cell>
          <cell r="I408">
            <v>495</v>
          </cell>
          <cell r="J408" t="str">
            <v>-</v>
          </cell>
          <cell r="K408" t="str">
            <v>-</v>
          </cell>
          <cell r="L408" t="str">
            <v>-</v>
          </cell>
          <cell r="M408" t="str">
            <v>-</v>
          </cell>
          <cell r="N408" t="str">
            <v>-</v>
          </cell>
          <cell r="O408" t="str">
            <v>-</v>
          </cell>
          <cell r="P408" t="str">
            <v>-</v>
          </cell>
          <cell r="Q408" t="str">
            <v>-</v>
          </cell>
        </row>
        <row r="409">
          <cell r="C409" t="str">
            <v>OC006-039-SG</v>
          </cell>
          <cell r="D409" t="str">
            <v>Elegant Blazer</v>
          </cell>
          <cell r="E409" t="str">
            <v>雅韻外套</v>
          </cell>
          <cell r="F409" t="str">
            <v>Gray</v>
          </cell>
          <cell r="G409" t="str">
            <v>深灰</v>
          </cell>
          <cell r="H409" t="str">
            <v>3L</v>
          </cell>
          <cell r="I409">
            <v>515</v>
          </cell>
          <cell r="J409">
            <v>465</v>
          </cell>
          <cell r="K409">
            <v>469</v>
          </cell>
          <cell r="L409">
            <v>473</v>
          </cell>
          <cell r="M409">
            <v>483</v>
          </cell>
          <cell r="N409">
            <v>10462</v>
          </cell>
          <cell r="O409" t="str">
            <v>-</v>
          </cell>
          <cell r="P409" t="str">
            <v>-</v>
          </cell>
          <cell r="Q409" t="str">
            <v>-</v>
          </cell>
        </row>
        <row r="410">
          <cell r="C410" t="str">
            <v>OC006-083-SG</v>
          </cell>
          <cell r="D410" t="str">
            <v>Elegant Blazer</v>
          </cell>
          <cell r="E410" t="str">
            <v>雅韻外套</v>
          </cell>
          <cell r="F410" t="str">
            <v>Black</v>
          </cell>
          <cell r="G410" t="str">
            <v>黑色</v>
          </cell>
          <cell r="H410" t="str">
            <v>M</v>
          </cell>
          <cell r="I410">
            <v>465</v>
          </cell>
          <cell r="J410" t="str">
            <v>-</v>
          </cell>
          <cell r="K410" t="str">
            <v>-</v>
          </cell>
          <cell r="L410" t="str">
            <v>-</v>
          </cell>
          <cell r="M410" t="str">
            <v>-</v>
          </cell>
          <cell r="N410" t="str">
            <v>-</v>
          </cell>
          <cell r="O410" t="str">
            <v>-</v>
          </cell>
          <cell r="P410" t="str">
            <v>-</v>
          </cell>
          <cell r="Q410" t="str">
            <v>-</v>
          </cell>
        </row>
        <row r="411">
          <cell r="C411" t="str">
            <v>OC006-084-SG</v>
          </cell>
          <cell r="D411" t="str">
            <v>Elegant Blazer</v>
          </cell>
          <cell r="E411" t="str">
            <v>雅韻外套</v>
          </cell>
          <cell r="F411" t="str">
            <v>Black</v>
          </cell>
          <cell r="G411" t="str">
            <v>黑色</v>
          </cell>
          <cell r="H411" t="str">
            <v>L</v>
          </cell>
          <cell r="I411">
            <v>465</v>
          </cell>
          <cell r="J411" t="str">
            <v>-</v>
          </cell>
          <cell r="K411" t="str">
            <v>-</v>
          </cell>
          <cell r="L411" t="str">
            <v>-</v>
          </cell>
          <cell r="M411" t="str">
            <v>-</v>
          </cell>
          <cell r="N411" t="str">
            <v>-</v>
          </cell>
          <cell r="O411" t="str">
            <v>-</v>
          </cell>
          <cell r="P411" t="str">
            <v>-</v>
          </cell>
          <cell r="Q411" t="str">
            <v>-</v>
          </cell>
        </row>
        <row r="412">
          <cell r="C412" t="str">
            <v>OC006-086-SG</v>
          </cell>
          <cell r="D412" t="str">
            <v>Elegant Blazer</v>
          </cell>
          <cell r="E412" t="str">
            <v>雅韻外套</v>
          </cell>
          <cell r="F412" t="str">
            <v>Black</v>
          </cell>
          <cell r="G412" t="str">
            <v>黑色</v>
          </cell>
          <cell r="H412" t="str">
            <v>LL</v>
          </cell>
          <cell r="I412">
            <v>495</v>
          </cell>
          <cell r="J412" t="str">
            <v>-</v>
          </cell>
          <cell r="K412" t="str">
            <v>-</v>
          </cell>
          <cell r="L412" t="str">
            <v>-</v>
          </cell>
          <cell r="M412" t="str">
            <v>-</v>
          </cell>
          <cell r="N412" t="str">
            <v>-</v>
          </cell>
          <cell r="O412" t="str">
            <v>-</v>
          </cell>
          <cell r="P412" t="str">
            <v>-</v>
          </cell>
          <cell r="Q412" t="str">
            <v>-</v>
          </cell>
        </row>
        <row r="413">
          <cell r="C413" t="str">
            <v>OC006-089-SG</v>
          </cell>
          <cell r="D413" t="str">
            <v>Elegant Blazer</v>
          </cell>
          <cell r="E413" t="str">
            <v>雅韻外套</v>
          </cell>
          <cell r="F413" t="str">
            <v>Black</v>
          </cell>
          <cell r="G413" t="str">
            <v>黑色</v>
          </cell>
          <cell r="H413" t="str">
            <v>3L</v>
          </cell>
          <cell r="I413">
            <v>515</v>
          </cell>
          <cell r="J413">
            <v>465</v>
          </cell>
          <cell r="K413">
            <v>469</v>
          </cell>
          <cell r="L413">
            <v>473</v>
          </cell>
          <cell r="M413">
            <v>483</v>
          </cell>
          <cell r="N413">
            <v>10462</v>
          </cell>
          <cell r="O413" t="str">
            <v>-</v>
          </cell>
          <cell r="P413" t="str">
            <v>-</v>
          </cell>
          <cell r="Q413" t="str">
            <v>-</v>
          </cell>
        </row>
        <row r="414">
          <cell r="C414" t="str">
            <v>OC007-013-SG</v>
          </cell>
          <cell r="D414" t="str">
            <v>Elegant Skirt</v>
          </cell>
          <cell r="E414" t="str">
            <v>雅韻短裙</v>
          </cell>
          <cell r="F414" t="str">
            <v>Navy Blue</v>
          </cell>
          <cell r="G414" t="str">
            <v>深藍</v>
          </cell>
          <cell r="H414" t="str">
            <v>M</v>
          </cell>
          <cell r="I414">
            <v>300</v>
          </cell>
          <cell r="J414" t="str">
            <v>-</v>
          </cell>
          <cell r="K414" t="str">
            <v>-</v>
          </cell>
          <cell r="L414" t="str">
            <v>-</v>
          </cell>
          <cell r="M414" t="str">
            <v>-</v>
          </cell>
          <cell r="N414" t="str">
            <v>-</v>
          </cell>
          <cell r="O414" t="str">
            <v>-</v>
          </cell>
          <cell r="P414" t="str">
            <v>-</v>
          </cell>
          <cell r="Q414" t="str">
            <v>-</v>
          </cell>
        </row>
        <row r="415">
          <cell r="C415" t="str">
            <v>OC007-014-SG</v>
          </cell>
          <cell r="D415" t="str">
            <v>Elegant Skirt</v>
          </cell>
          <cell r="E415" t="str">
            <v>雅韻短裙</v>
          </cell>
          <cell r="F415" t="str">
            <v>Navy Blue</v>
          </cell>
          <cell r="G415" t="str">
            <v>深藍</v>
          </cell>
          <cell r="H415" t="str">
            <v>L</v>
          </cell>
          <cell r="I415">
            <v>300</v>
          </cell>
          <cell r="J415" t="str">
            <v>-</v>
          </cell>
          <cell r="K415" t="str">
            <v>-</v>
          </cell>
          <cell r="L415" t="str">
            <v>-</v>
          </cell>
          <cell r="M415" t="str">
            <v>-</v>
          </cell>
          <cell r="N415" t="str">
            <v>-</v>
          </cell>
          <cell r="O415" t="str">
            <v>-</v>
          </cell>
          <cell r="P415" t="str">
            <v>-</v>
          </cell>
          <cell r="Q415" t="str">
            <v>-</v>
          </cell>
        </row>
        <row r="416">
          <cell r="C416" t="str">
            <v>OC007-016-SG</v>
          </cell>
          <cell r="D416" t="str">
            <v>Elegant Skirt</v>
          </cell>
          <cell r="E416" t="str">
            <v>雅韻短裙</v>
          </cell>
          <cell r="F416" t="str">
            <v>Navy Blue</v>
          </cell>
          <cell r="G416" t="str">
            <v>深藍</v>
          </cell>
          <cell r="H416" t="str">
            <v>LL</v>
          </cell>
          <cell r="I416">
            <v>330</v>
          </cell>
          <cell r="J416" t="str">
            <v>-</v>
          </cell>
          <cell r="K416" t="str">
            <v>-</v>
          </cell>
          <cell r="L416" t="str">
            <v>-</v>
          </cell>
          <cell r="M416" t="str">
            <v>-</v>
          </cell>
          <cell r="N416" t="str">
            <v>-</v>
          </cell>
          <cell r="O416" t="str">
            <v>-</v>
          </cell>
          <cell r="P416" t="str">
            <v>-</v>
          </cell>
          <cell r="Q416" t="str">
            <v>-</v>
          </cell>
        </row>
        <row r="417">
          <cell r="C417" t="str">
            <v>OC007-019-SG</v>
          </cell>
          <cell r="D417" t="str">
            <v>Elegant Skirt</v>
          </cell>
          <cell r="E417" t="str">
            <v>雅韻短裙</v>
          </cell>
          <cell r="F417" t="str">
            <v>Navy Blue</v>
          </cell>
          <cell r="G417" t="str">
            <v>深藍</v>
          </cell>
          <cell r="H417" t="str">
            <v>3L</v>
          </cell>
          <cell r="I417">
            <v>360</v>
          </cell>
          <cell r="J417" t="str">
            <v>-</v>
          </cell>
          <cell r="K417" t="str">
            <v>-</v>
          </cell>
          <cell r="L417" t="str">
            <v>-</v>
          </cell>
          <cell r="M417" t="str">
            <v>-</v>
          </cell>
          <cell r="N417" t="str">
            <v>-</v>
          </cell>
          <cell r="O417" t="str">
            <v>-</v>
          </cell>
          <cell r="P417" t="str">
            <v>-</v>
          </cell>
          <cell r="Q417" t="str">
            <v>-</v>
          </cell>
        </row>
        <row r="418">
          <cell r="C418" t="str">
            <v>OC007-033-SG</v>
          </cell>
          <cell r="D418" t="str">
            <v>Elegant Skirt</v>
          </cell>
          <cell r="E418" t="str">
            <v>雅韻短裙</v>
          </cell>
          <cell r="F418" t="str">
            <v>Gray</v>
          </cell>
          <cell r="G418" t="str">
            <v>深灰</v>
          </cell>
          <cell r="H418" t="str">
            <v>M</v>
          </cell>
          <cell r="I418">
            <v>300</v>
          </cell>
          <cell r="J418" t="str">
            <v>-</v>
          </cell>
          <cell r="K418" t="str">
            <v>-</v>
          </cell>
          <cell r="L418" t="str">
            <v>-</v>
          </cell>
          <cell r="M418" t="str">
            <v>-</v>
          </cell>
          <cell r="N418" t="str">
            <v>-</v>
          </cell>
          <cell r="O418" t="str">
            <v>-</v>
          </cell>
          <cell r="P418" t="str">
            <v>-</v>
          </cell>
          <cell r="Q418" t="str">
            <v>-</v>
          </cell>
        </row>
        <row r="419">
          <cell r="C419" t="str">
            <v>OC007-034-SG</v>
          </cell>
          <cell r="D419" t="str">
            <v>Elegant Skirt</v>
          </cell>
          <cell r="E419" t="str">
            <v>雅韻短裙</v>
          </cell>
          <cell r="F419" t="str">
            <v>Gray</v>
          </cell>
          <cell r="G419" t="str">
            <v>深灰</v>
          </cell>
          <cell r="H419" t="str">
            <v>L</v>
          </cell>
          <cell r="I419">
            <v>300</v>
          </cell>
          <cell r="J419" t="str">
            <v>-</v>
          </cell>
          <cell r="K419" t="str">
            <v>-</v>
          </cell>
          <cell r="L419" t="str">
            <v>-</v>
          </cell>
          <cell r="M419" t="str">
            <v>-</v>
          </cell>
          <cell r="N419" t="str">
            <v>-</v>
          </cell>
          <cell r="O419" t="str">
            <v>-</v>
          </cell>
          <cell r="P419" t="str">
            <v>-</v>
          </cell>
          <cell r="Q419" t="str">
            <v>-</v>
          </cell>
        </row>
        <row r="420">
          <cell r="C420" t="str">
            <v>OC007-036-SG</v>
          </cell>
          <cell r="D420" t="str">
            <v>Elegant Skirt</v>
          </cell>
          <cell r="E420" t="str">
            <v>雅韻短裙</v>
          </cell>
          <cell r="F420" t="str">
            <v>Gray</v>
          </cell>
          <cell r="G420" t="str">
            <v>深灰</v>
          </cell>
          <cell r="H420" t="str">
            <v>LL</v>
          </cell>
          <cell r="I420">
            <v>330</v>
          </cell>
          <cell r="J420" t="str">
            <v>-</v>
          </cell>
          <cell r="K420" t="str">
            <v>-</v>
          </cell>
          <cell r="L420" t="str">
            <v>-</v>
          </cell>
          <cell r="M420" t="str">
            <v>-</v>
          </cell>
          <cell r="N420" t="str">
            <v>-</v>
          </cell>
          <cell r="O420" t="str">
            <v>-</v>
          </cell>
          <cell r="P420" t="str">
            <v>-</v>
          </cell>
          <cell r="Q420" t="str">
            <v>-</v>
          </cell>
        </row>
        <row r="421">
          <cell r="C421" t="str">
            <v>OC007-039-SG</v>
          </cell>
          <cell r="D421" t="str">
            <v>Elegant Skirt</v>
          </cell>
          <cell r="E421" t="str">
            <v>雅韻短裙</v>
          </cell>
          <cell r="F421" t="str">
            <v>Gray</v>
          </cell>
          <cell r="G421" t="str">
            <v>深灰</v>
          </cell>
          <cell r="H421" t="str">
            <v>3L</v>
          </cell>
          <cell r="I421">
            <v>360</v>
          </cell>
          <cell r="J421" t="str">
            <v>-</v>
          </cell>
          <cell r="K421" t="str">
            <v>-</v>
          </cell>
          <cell r="L421" t="str">
            <v>-</v>
          </cell>
          <cell r="M421" t="str">
            <v>-</v>
          </cell>
          <cell r="N421" t="str">
            <v>-</v>
          </cell>
          <cell r="O421" t="str">
            <v>-</v>
          </cell>
          <cell r="P421" t="str">
            <v>-</v>
          </cell>
          <cell r="Q421" t="str">
            <v>-</v>
          </cell>
        </row>
        <row r="422">
          <cell r="C422" t="str">
            <v>OC007-083-SG</v>
          </cell>
          <cell r="D422" t="str">
            <v>Elegant Skirt</v>
          </cell>
          <cell r="E422" t="str">
            <v>雅韻短裙</v>
          </cell>
          <cell r="F422" t="str">
            <v>Black</v>
          </cell>
          <cell r="G422" t="str">
            <v>黑色</v>
          </cell>
          <cell r="H422" t="str">
            <v>M</v>
          </cell>
          <cell r="I422">
            <v>300</v>
          </cell>
          <cell r="J422" t="str">
            <v>-</v>
          </cell>
          <cell r="K422" t="str">
            <v>-</v>
          </cell>
          <cell r="L422" t="str">
            <v>-</v>
          </cell>
          <cell r="M422" t="str">
            <v>-</v>
          </cell>
          <cell r="N422" t="str">
            <v>-</v>
          </cell>
          <cell r="O422" t="str">
            <v>-</v>
          </cell>
          <cell r="P422" t="str">
            <v>-</v>
          </cell>
          <cell r="Q422" t="str">
            <v>-</v>
          </cell>
        </row>
        <row r="423">
          <cell r="C423" t="str">
            <v>OC007-084-SG</v>
          </cell>
          <cell r="D423" t="str">
            <v>Elegant Skirt</v>
          </cell>
          <cell r="E423" t="str">
            <v>雅韻短裙</v>
          </cell>
          <cell r="F423" t="str">
            <v>Black</v>
          </cell>
          <cell r="G423" t="str">
            <v>黑色</v>
          </cell>
          <cell r="H423" t="str">
            <v>L</v>
          </cell>
          <cell r="I423">
            <v>300</v>
          </cell>
          <cell r="J423" t="str">
            <v>-</v>
          </cell>
          <cell r="K423" t="str">
            <v>-</v>
          </cell>
          <cell r="L423" t="str">
            <v>-</v>
          </cell>
          <cell r="M423" t="str">
            <v>-</v>
          </cell>
          <cell r="N423" t="str">
            <v>-</v>
          </cell>
          <cell r="O423" t="str">
            <v>-</v>
          </cell>
          <cell r="P423" t="str">
            <v>-</v>
          </cell>
          <cell r="Q423" t="str">
            <v>-</v>
          </cell>
        </row>
        <row r="424">
          <cell r="C424" t="str">
            <v>OC007-086-SG</v>
          </cell>
          <cell r="D424" t="str">
            <v>Elegant Skirt</v>
          </cell>
          <cell r="E424" t="str">
            <v>雅韻短裙</v>
          </cell>
          <cell r="F424" t="str">
            <v>Black</v>
          </cell>
          <cell r="G424" t="str">
            <v>黑色</v>
          </cell>
          <cell r="H424" t="str">
            <v>LL</v>
          </cell>
          <cell r="I424">
            <v>330</v>
          </cell>
          <cell r="J424" t="str">
            <v>-</v>
          </cell>
          <cell r="K424" t="str">
            <v>-</v>
          </cell>
          <cell r="L424" t="str">
            <v>-</v>
          </cell>
          <cell r="M424" t="str">
            <v>-</v>
          </cell>
          <cell r="N424" t="str">
            <v>-</v>
          </cell>
          <cell r="O424" t="str">
            <v>-</v>
          </cell>
          <cell r="P424" t="str">
            <v>-</v>
          </cell>
          <cell r="Q424" t="str">
            <v>-</v>
          </cell>
        </row>
        <row r="425">
          <cell r="C425" t="str">
            <v>OC007-089-SG</v>
          </cell>
          <cell r="D425" t="str">
            <v>Elegant Skirt</v>
          </cell>
          <cell r="E425" t="str">
            <v>雅韻短裙</v>
          </cell>
          <cell r="F425" t="str">
            <v>Black</v>
          </cell>
          <cell r="G425" t="str">
            <v>黑色</v>
          </cell>
          <cell r="H425" t="str">
            <v>3L</v>
          </cell>
          <cell r="I425">
            <v>360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  <cell r="P425" t="str">
            <v>-</v>
          </cell>
          <cell r="Q425" t="str">
            <v>-</v>
          </cell>
        </row>
        <row r="426">
          <cell r="C426" t="str">
            <v>OC008-043-SG</v>
          </cell>
          <cell r="D426" t="str">
            <v>Knitted Long Sleeve Polo Shirt</v>
          </cell>
          <cell r="E426" t="str">
            <v>簡樸男仕針織衫</v>
          </cell>
          <cell r="F426" t="str">
            <v>Purple</v>
          </cell>
          <cell r="G426" t="str">
            <v>紫色</v>
          </cell>
          <cell r="H426" t="str">
            <v>M</v>
          </cell>
          <cell r="I426">
            <v>620</v>
          </cell>
          <cell r="J426" t="str">
            <v>-</v>
          </cell>
          <cell r="K426" t="str">
            <v>-</v>
          </cell>
          <cell r="L426" t="str">
            <v>-</v>
          </cell>
          <cell r="M426" t="str">
            <v>-</v>
          </cell>
          <cell r="N426" t="str">
            <v>-</v>
          </cell>
          <cell r="O426" t="str">
            <v>-</v>
          </cell>
          <cell r="P426" t="str">
            <v>-</v>
          </cell>
          <cell r="Q426" t="str">
            <v>-</v>
          </cell>
        </row>
        <row r="427">
          <cell r="C427" t="str">
            <v>OC008-044-SG</v>
          </cell>
          <cell r="D427" t="str">
            <v>Knitted Long Sleeve Polo Shirt</v>
          </cell>
          <cell r="E427" t="str">
            <v>簡樸男仕針織衫</v>
          </cell>
          <cell r="F427" t="str">
            <v>Purple</v>
          </cell>
          <cell r="G427" t="str">
            <v>紫色</v>
          </cell>
          <cell r="H427" t="str">
            <v>L</v>
          </cell>
          <cell r="I427">
            <v>620</v>
          </cell>
          <cell r="J427" t="str">
            <v>-</v>
          </cell>
          <cell r="K427" t="str">
            <v>-</v>
          </cell>
          <cell r="L427" t="str">
            <v>-</v>
          </cell>
          <cell r="M427" t="str">
            <v>-</v>
          </cell>
          <cell r="N427" t="str">
            <v>-</v>
          </cell>
          <cell r="O427" t="str">
            <v>-</v>
          </cell>
          <cell r="P427" t="str">
            <v>-</v>
          </cell>
          <cell r="Q427" t="str">
            <v>-</v>
          </cell>
        </row>
        <row r="428">
          <cell r="C428" t="str">
            <v>OC008-046-SG</v>
          </cell>
          <cell r="D428" t="str">
            <v>Knitted Long Sleeve Polo Shirt</v>
          </cell>
          <cell r="E428" t="str">
            <v>簡樸男仕針織衫</v>
          </cell>
          <cell r="F428" t="str">
            <v>Purple</v>
          </cell>
          <cell r="G428" t="str">
            <v>紫色</v>
          </cell>
          <cell r="H428" t="str">
            <v>LL</v>
          </cell>
          <cell r="I428">
            <v>650</v>
          </cell>
          <cell r="J428">
            <v>585</v>
          </cell>
          <cell r="K428">
            <v>590</v>
          </cell>
          <cell r="L428">
            <v>595</v>
          </cell>
          <cell r="M428">
            <v>607</v>
          </cell>
          <cell r="N428">
            <v>13148</v>
          </cell>
          <cell r="O428" t="str">
            <v>-</v>
          </cell>
          <cell r="P428" t="str">
            <v>-</v>
          </cell>
          <cell r="Q428" t="str">
            <v>-</v>
          </cell>
        </row>
        <row r="429">
          <cell r="C429" t="str">
            <v>OC008-063-SG</v>
          </cell>
          <cell r="D429" t="str">
            <v>Knitted Long Sleeve Polo Shirt</v>
          </cell>
          <cell r="E429" t="str">
            <v>簡樸男仕針織衫</v>
          </cell>
          <cell r="F429" t="str">
            <v>Wine</v>
          </cell>
          <cell r="G429" t="str">
            <v>酒紅</v>
          </cell>
          <cell r="H429" t="str">
            <v>M</v>
          </cell>
          <cell r="I429">
            <v>620</v>
          </cell>
          <cell r="J429" t="str">
            <v>-</v>
          </cell>
          <cell r="K429" t="str">
            <v>-</v>
          </cell>
          <cell r="L429" t="str">
            <v>-</v>
          </cell>
          <cell r="M429" t="str">
            <v>-</v>
          </cell>
          <cell r="N429" t="str">
            <v>-</v>
          </cell>
          <cell r="O429" t="str">
            <v>-</v>
          </cell>
          <cell r="P429" t="str">
            <v>-</v>
          </cell>
          <cell r="Q429" t="str">
            <v>-</v>
          </cell>
        </row>
        <row r="430">
          <cell r="C430" t="str">
            <v>OC008-064-SG</v>
          </cell>
          <cell r="D430" t="str">
            <v>Knitted Long Sleeve Polo Shirt</v>
          </cell>
          <cell r="E430" t="str">
            <v>簡樸男仕針織衫</v>
          </cell>
          <cell r="F430" t="str">
            <v>Wine</v>
          </cell>
          <cell r="G430" t="str">
            <v>酒紅</v>
          </cell>
          <cell r="H430" t="str">
            <v>L</v>
          </cell>
          <cell r="I430">
            <v>620</v>
          </cell>
          <cell r="J430" t="str">
            <v>-</v>
          </cell>
          <cell r="K430" t="str">
            <v>-</v>
          </cell>
          <cell r="L430" t="str">
            <v>-</v>
          </cell>
          <cell r="M430" t="str">
            <v>-</v>
          </cell>
          <cell r="N430" t="str">
            <v>-</v>
          </cell>
          <cell r="O430" t="str">
            <v>-</v>
          </cell>
          <cell r="P430" t="str">
            <v>-</v>
          </cell>
          <cell r="Q430" t="str">
            <v>-</v>
          </cell>
        </row>
        <row r="431">
          <cell r="C431" t="str">
            <v>OC008-066-SG</v>
          </cell>
          <cell r="D431" t="str">
            <v>Knitted Long Sleeve Polo Shirt</v>
          </cell>
          <cell r="E431" t="str">
            <v>簡樸男仕針織衫</v>
          </cell>
          <cell r="F431" t="str">
            <v>Wine</v>
          </cell>
          <cell r="G431" t="str">
            <v>酒紅</v>
          </cell>
          <cell r="H431" t="str">
            <v>LL</v>
          </cell>
          <cell r="I431">
            <v>650</v>
          </cell>
          <cell r="J431">
            <v>585</v>
          </cell>
          <cell r="K431">
            <v>590</v>
          </cell>
          <cell r="L431">
            <v>595</v>
          </cell>
          <cell r="M431">
            <v>607</v>
          </cell>
          <cell r="N431">
            <v>13148</v>
          </cell>
          <cell r="O431" t="str">
            <v>-</v>
          </cell>
          <cell r="P431" t="str">
            <v>-</v>
          </cell>
          <cell r="Q431" t="str">
            <v>-</v>
          </cell>
        </row>
        <row r="432">
          <cell r="C432" t="str">
            <v>OC008-113-SG</v>
          </cell>
          <cell r="D432" t="str">
            <v>Knitted Long Sleeve Polo Shirt</v>
          </cell>
          <cell r="E432" t="str">
            <v>簡樸男仕針織衫</v>
          </cell>
          <cell r="F432" t="str">
            <v>Khaki</v>
          </cell>
          <cell r="G432" t="str">
            <v>卡其</v>
          </cell>
          <cell r="H432" t="str">
            <v>M</v>
          </cell>
          <cell r="I432">
            <v>620</v>
          </cell>
          <cell r="J432" t="str">
            <v>-</v>
          </cell>
          <cell r="K432" t="str">
            <v>-</v>
          </cell>
          <cell r="L432" t="str">
            <v>-</v>
          </cell>
          <cell r="M432" t="str">
            <v>-</v>
          </cell>
          <cell r="N432" t="str">
            <v>-</v>
          </cell>
          <cell r="O432" t="str">
            <v>-</v>
          </cell>
          <cell r="P432" t="str">
            <v>-</v>
          </cell>
          <cell r="Q432" t="str">
            <v>-</v>
          </cell>
        </row>
        <row r="433">
          <cell r="C433" t="str">
            <v>OC008-114-SG</v>
          </cell>
          <cell r="D433" t="str">
            <v>Knitted Long Sleeve Polo Shirt</v>
          </cell>
          <cell r="E433" t="str">
            <v>簡樸男仕針織衫</v>
          </cell>
          <cell r="F433" t="str">
            <v>Khaki</v>
          </cell>
          <cell r="G433" t="str">
            <v>卡其</v>
          </cell>
          <cell r="H433" t="str">
            <v>L</v>
          </cell>
          <cell r="I433">
            <v>620</v>
          </cell>
          <cell r="J433" t="str">
            <v>-</v>
          </cell>
          <cell r="K433" t="str">
            <v>-</v>
          </cell>
          <cell r="L433" t="str">
            <v>-</v>
          </cell>
          <cell r="M433" t="str">
            <v>-</v>
          </cell>
          <cell r="N433" t="str">
            <v>-</v>
          </cell>
          <cell r="O433" t="str">
            <v>-</v>
          </cell>
          <cell r="P433" t="str">
            <v>-</v>
          </cell>
          <cell r="Q433" t="str">
            <v>-</v>
          </cell>
        </row>
        <row r="434">
          <cell r="C434" t="str">
            <v>OC008-116-SG</v>
          </cell>
          <cell r="D434" t="str">
            <v>Knitted Long Sleeve Polo Shirt</v>
          </cell>
          <cell r="E434" t="str">
            <v>簡樸男仕針織衫</v>
          </cell>
          <cell r="F434" t="str">
            <v>Khaki</v>
          </cell>
          <cell r="G434" t="str">
            <v>卡其</v>
          </cell>
          <cell r="H434" t="str">
            <v>LL</v>
          </cell>
          <cell r="I434">
            <v>650</v>
          </cell>
          <cell r="J434">
            <v>585</v>
          </cell>
          <cell r="K434">
            <v>590</v>
          </cell>
          <cell r="L434">
            <v>595</v>
          </cell>
          <cell r="M434">
            <v>607</v>
          </cell>
          <cell r="N434">
            <v>13148</v>
          </cell>
          <cell r="O434" t="str">
            <v>-</v>
          </cell>
          <cell r="P434" t="str">
            <v>-</v>
          </cell>
          <cell r="Q434" t="str">
            <v>-</v>
          </cell>
        </row>
        <row r="435">
          <cell r="C435" t="str">
            <v>OC009-083-SG</v>
          </cell>
          <cell r="D435" t="str">
            <v>Knitted 3/4-Sleeve Bowtie Sweater</v>
          </cell>
          <cell r="E435" t="str">
            <v>簡樸仕女針織衫</v>
          </cell>
          <cell r="F435" t="str">
            <v>Black</v>
          </cell>
          <cell r="G435" t="str">
            <v>黑色</v>
          </cell>
          <cell r="H435" t="str">
            <v>M</v>
          </cell>
          <cell r="I435">
            <v>580</v>
          </cell>
          <cell r="J435" t="str">
            <v>-</v>
          </cell>
          <cell r="K435" t="str">
            <v>-</v>
          </cell>
          <cell r="L435" t="str">
            <v>-</v>
          </cell>
          <cell r="M435" t="str">
            <v>-</v>
          </cell>
          <cell r="N435" t="str">
            <v>-</v>
          </cell>
          <cell r="O435" t="str">
            <v>-</v>
          </cell>
          <cell r="P435" t="str">
            <v>-</v>
          </cell>
          <cell r="Q435" t="str">
            <v>-</v>
          </cell>
        </row>
        <row r="436">
          <cell r="C436" t="str">
            <v>OC009-084-SG</v>
          </cell>
          <cell r="D436" t="str">
            <v>Knitted 3/4-Sleeve Bowtie Sweater</v>
          </cell>
          <cell r="E436" t="str">
            <v>簡樸仕女針織衫</v>
          </cell>
          <cell r="F436" t="str">
            <v>Black</v>
          </cell>
          <cell r="G436" t="str">
            <v>黑色</v>
          </cell>
          <cell r="H436" t="str">
            <v>L</v>
          </cell>
          <cell r="I436">
            <v>580</v>
          </cell>
          <cell r="J436" t="str">
            <v>-</v>
          </cell>
          <cell r="K436" t="str">
            <v>-</v>
          </cell>
          <cell r="L436" t="str">
            <v>-</v>
          </cell>
          <cell r="M436" t="str">
            <v>-</v>
          </cell>
          <cell r="N436" t="str">
            <v>-</v>
          </cell>
          <cell r="O436" t="str">
            <v>-</v>
          </cell>
          <cell r="P436" t="str">
            <v>-</v>
          </cell>
          <cell r="Q436" t="str">
            <v>-</v>
          </cell>
        </row>
        <row r="437">
          <cell r="C437" t="str">
            <v>OC009-086-SG</v>
          </cell>
          <cell r="D437" t="str">
            <v>Knitted 3/4-Sleeve Bowtie Sweater</v>
          </cell>
          <cell r="E437" t="str">
            <v>簡樸仕女針織衫</v>
          </cell>
          <cell r="F437" t="str">
            <v>Black</v>
          </cell>
          <cell r="G437" t="str">
            <v>黑色</v>
          </cell>
          <cell r="H437" t="str">
            <v>LL</v>
          </cell>
          <cell r="I437">
            <v>610</v>
          </cell>
          <cell r="J437">
            <v>550</v>
          </cell>
          <cell r="K437">
            <v>555</v>
          </cell>
          <cell r="L437">
            <v>560</v>
          </cell>
          <cell r="M437">
            <v>571</v>
          </cell>
          <cell r="N437">
            <v>12368</v>
          </cell>
          <cell r="O437" t="str">
            <v>-</v>
          </cell>
          <cell r="P437" t="str">
            <v>-</v>
          </cell>
          <cell r="Q437" t="str">
            <v>-</v>
          </cell>
        </row>
        <row r="438">
          <cell r="C438" t="str">
            <v>OC009-103-SG</v>
          </cell>
          <cell r="D438" t="str">
            <v>Knitted 3/4-Sleeve Bowtie Sweater</v>
          </cell>
          <cell r="E438" t="str">
            <v>簡樸仕女針織衫</v>
          </cell>
          <cell r="F438" t="str">
            <v>Orange Pink</v>
          </cell>
          <cell r="G438" t="str">
            <v>粉桔</v>
          </cell>
          <cell r="H438" t="str">
            <v>M</v>
          </cell>
          <cell r="I438">
            <v>580</v>
          </cell>
          <cell r="J438" t="str">
            <v>-</v>
          </cell>
          <cell r="K438" t="str">
            <v>-</v>
          </cell>
          <cell r="L438" t="str">
            <v>-</v>
          </cell>
          <cell r="M438" t="str">
            <v>-</v>
          </cell>
          <cell r="N438" t="str">
            <v>-</v>
          </cell>
          <cell r="O438" t="str">
            <v>-</v>
          </cell>
          <cell r="P438" t="str">
            <v>-</v>
          </cell>
          <cell r="Q438" t="str">
            <v>-</v>
          </cell>
        </row>
        <row r="439">
          <cell r="C439" t="str">
            <v>OC009-104-SG</v>
          </cell>
          <cell r="D439" t="str">
            <v>Knitted 3/4-Sleeve Bowtie Sweater</v>
          </cell>
          <cell r="E439" t="str">
            <v>簡樸仕女針織衫</v>
          </cell>
          <cell r="F439" t="str">
            <v>Orange Pink</v>
          </cell>
          <cell r="G439" t="str">
            <v>粉桔</v>
          </cell>
          <cell r="H439" t="str">
            <v>L</v>
          </cell>
          <cell r="I439">
            <v>580</v>
          </cell>
          <cell r="J439" t="str">
            <v>-</v>
          </cell>
          <cell r="K439" t="str">
            <v>-</v>
          </cell>
          <cell r="L439" t="str">
            <v>-</v>
          </cell>
          <cell r="M439" t="str">
            <v>-</v>
          </cell>
          <cell r="N439" t="str">
            <v>-</v>
          </cell>
          <cell r="O439" t="str">
            <v>-</v>
          </cell>
          <cell r="P439" t="str">
            <v>-</v>
          </cell>
          <cell r="Q439" t="str">
            <v>-</v>
          </cell>
        </row>
        <row r="440">
          <cell r="C440" t="str">
            <v>OC009-106-SG</v>
          </cell>
          <cell r="D440" t="str">
            <v>Knitted 3/4-Sleeve Bowtie Sweater</v>
          </cell>
          <cell r="E440" t="str">
            <v>簡樸仕女針織衫</v>
          </cell>
          <cell r="F440" t="str">
            <v>Orange Pink</v>
          </cell>
          <cell r="G440" t="str">
            <v>粉桔</v>
          </cell>
          <cell r="H440" t="str">
            <v>LL</v>
          </cell>
          <cell r="I440">
            <v>610</v>
          </cell>
          <cell r="J440">
            <v>550</v>
          </cell>
          <cell r="K440">
            <v>555</v>
          </cell>
          <cell r="L440">
            <v>560</v>
          </cell>
          <cell r="M440">
            <v>571</v>
          </cell>
          <cell r="N440">
            <v>12368</v>
          </cell>
          <cell r="O440" t="str">
            <v>-</v>
          </cell>
          <cell r="P440" t="str">
            <v>-</v>
          </cell>
          <cell r="Q440" t="str">
            <v>-</v>
          </cell>
        </row>
        <row r="441">
          <cell r="C441" t="str">
            <v>OC009-163-SG</v>
          </cell>
          <cell r="D441" t="str">
            <v>Knitted 3/4-Sleeve Bowtie Sweater</v>
          </cell>
          <cell r="E441" t="str">
            <v>簡樸仕女針織衫</v>
          </cell>
          <cell r="F441" t="str">
            <v>Purple</v>
          </cell>
          <cell r="G441" t="str">
            <v>丁香紫</v>
          </cell>
          <cell r="H441" t="str">
            <v>M</v>
          </cell>
          <cell r="I441">
            <v>580</v>
          </cell>
          <cell r="J441" t="str">
            <v>-</v>
          </cell>
          <cell r="K441" t="str">
            <v>-</v>
          </cell>
          <cell r="L441" t="str">
            <v>-</v>
          </cell>
          <cell r="M441" t="str">
            <v>-</v>
          </cell>
          <cell r="N441" t="str">
            <v>-</v>
          </cell>
          <cell r="O441" t="str">
            <v>-</v>
          </cell>
          <cell r="P441" t="str">
            <v>-</v>
          </cell>
          <cell r="Q441" t="str">
            <v>-</v>
          </cell>
        </row>
        <row r="442">
          <cell r="C442" t="str">
            <v>OC009-164-SG</v>
          </cell>
          <cell r="D442" t="str">
            <v>Knitted 3/4-Sleeve Bowtie Sweater</v>
          </cell>
          <cell r="E442" t="str">
            <v>簡樸仕女針織衫</v>
          </cell>
          <cell r="F442" t="str">
            <v>Purple</v>
          </cell>
          <cell r="G442" t="str">
            <v>丁香紫</v>
          </cell>
          <cell r="H442" t="str">
            <v>L</v>
          </cell>
          <cell r="I442">
            <v>580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  <cell r="P442" t="str">
            <v>-</v>
          </cell>
          <cell r="Q442" t="str">
            <v>-</v>
          </cell>
        </row>
        <row r="443">
          <cell r="C443" t="str">
            <v>OC009-166-SG</v>
          </cell>
          <cell r="D443" t="str">
            <v>Knitted 3/4-Sleeve Bowtie Sweater</v>
          </cell>
          <cell r="E443" t="str">
            <v>簡樸仕女針織衫</v>
          </cell>
          <cell r="F443" t="str">
            <v>Purple</v>
          </cell>
          <cell r="G443" t="str">
            <v>丁香紫</v>
          </cell>
          <cell r="H443" t="str">
            <v>LL</v>
          </cell>
          <cell r="I443">
            <v>610</v>
          </cell>
          <cell r="J443">
            <v>550</v>
          </cell>
          <cell r="K443">
            <v>555</v>
          </cell>
          <cell r="L443">
            <v>560</v>
          </cell>
          <cell r="M443">
            <v>571</v>
          </cell>
          <cell r="N443">
            <v>12368</v>
          </cell>
          <cell r="O443" t="str">
            <v>-</v>
          </cell>
          <cell r="P443" t="str">
            <v>-</v>
          </cell>
          <cell r="Q443" t="str">
            <v>-</v>
          </cell>
        </row>
        <row r="444">
          <cell r="C444" t="str">
            <v>OC010-083-SG</v>
          </cell>
          <cell r="D444" t="str">
            <v>Women's Skinny Pants</v>
          </cell>
          <cell r="E444" t="str">
            <v>彈力修身褲</v>
          </cell>
          <cell r="F444" t="str">
            <v>Black</v>
          </cell>
          <cell r="G444" t="str">
            <v>黑色</v>
          </cell>
          <cell r="H444" t="str">
            <v>M</v>
          </cell>
          <cell r="I444">
            <v>620</v>
          </cell>
          <cell r="J444" t="str">
            <v>-</v>
          </cell>
          <cell r="K444" t="str">
            <v>-</v>
          </cell>
          <cell r="L444" t="str">
            <v>-</v>
          </cell>
          <cell r="M444" t="str">
            <v>-</v>
          </cell>
          <cell r="N444" t="str">
            <v>-</v>
          </cell>
          <cell r="O444" t="str">
            <v>-</v>
          </cell>
          <cell r="P444" t="str">
            <v>-</v>
          </cell>
          <cell r="Q444" t="str">
            <v>-</v>
          </cell>
        </row>
        <row r="445">
          <cell r="C445" t="str">
            <v>OC010-084-SG</v>
          </cell>
          <cell r="D445" t="str">
            <v>Women's Skinny Pants</v>
          </cell>
          <cell r="E445" t="str">
            <v>彈力修身褲</v>
          </cell>
          <cell r="F445" t="str">
            <v>Black</v>
          </cell>
          <cell r="G445" t="str">
            <v>黑色</v>
          </cell>
          <cell r="H445" t="str">
            <v>L</v>
          </cell>
          <cell r="I445">
            <v>620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  <cell r="P445" t="str">
            <v>-</v>
          </cell>
          <cell r="Q445" t="str">
            <v>-</v>
          </cell>
        </row>
        <row r="446">
          <cell r="C446" t="str">
            <v>OC010-086-SG</v>
          </cell>
          <cell r="D446" t="str">
            <v>Women's Skinny Pants</v>
          </cell>
          <cell r="E446" t="str">
            <v>彈力修身褲</v>
          </cell>
          <cell r="F446" t="str">
            <v>Black</v>
          </cell>
          <cell r="G446" t="str">
            <v>黑色</v>
          </cell>
          <cell r="H446" t="str">
            <v>LL</v>
          </cell>
          <cell r="I446">
            <v>640</v>
          </cell>
          <cell r="J446" t="str">
            <v>-</v>
          </cell>
          <cell r="K446" t="str">
            <v>-</v>
          </cell>
          <cell r="L446" t="str">
            <v>-</v>
          </cell>
          <cell r="M446" t="str">
            <v>-</v>
          </cell>
          <cell r="N446" t="str">
            <v>-</v>
          </cell>
          <cell r="O446" t="str">
            <v>-</v>
          </cell>
          <cell r="P446" t="str">
            <v>-</v>
          </cell>
          <cell r="Q446" t="str">
            <v>-</v>
          </cell>
        </row>
        <row r="447">
          <cell r="C447" t="str">
            <v>OC011-083-SG</v>
          </cell>
          <cell r="D447" t="str">
            <v>Casual Stretch Pants</v>
          </cell>
          <cell r="E447" t="str">
            <v>彈力休閒褲</v>
          </cell>
          <cell r="F447" t="str">
            <v>Black</v>
          </cell>
          <cell r="G447" t="str">
            <v>黑色</v>
          </cell>
          <cell r="H447" t="str">
            <v>M</v>
          </cell>
          <cell r="I447">
            <v>700</v>
          </cell>
          <cell r="J447" t="str">
            <v>-</v>
          </cell>
          <cell r="K447" t="str">
            <v>-</v>
          </cell>
          <cell r="L447" t="str">
            <v>-</v>
          </cell>
          <cell r="M447" t="str">
            <v>-</v>
          </cell>
          <cell r="N447" t="str">
            <v>-</v>
          </cell>
          <cell r="O447" t="str">
            <v>-</v>
          </cell>
          <cell r="P447" t="str">
            <v>-</v>
          </cell>
          <cell r="Q447" t="str">
            <v>-</v>
          </cell>
        </row>
        <row r="448">
          <cell r="C448" t="str">
            <v>OC011-084-SG</v>
          </cell>
          <cell r="D448" t="str">
            <v>Casual Stretch Pants</v>
          </cell>
          <cell r="E448" t="str">
            <v>彈力休閒褲</v>
          </cell>
          <cell r="F448" t="str">
            <v>Black</v>
          </cell>
          <cell r="G448" t="str">
            <v>黑色</v>
          </cell>
          <cell r="H448" t="str">
            <v>L</v>
          </cell>
          <cell r="I448">
            <v>700</v>
          </cell>
          <cell r="J448" t="str">
            <v>-</v>
          </cell>
          <cell r="K448" t="str">
            <v>-</v>
          </cell>
          <cell r="L448" t="str">
            <v>-</v>
          </cell>
          <cell r="M448" t="str">
            <v>-</v>
          </cell>
          <cell r="N448" t="str">
            <v>-</v>
          </cell>
          <cell r="O448" t="str">
            <v>-</v>
          </cell>
          <cell r="P448" t="str">
            <v>-</v>
          </cell>
          <cell r="Q448" t="str">
            <v>-</v>
          </cell>
        </row>
        <row r="449">
          <cell r="C449" t="str">
            <v>OC011-086-SG</v>
          </cell>
          <cell r="D449" t="str">
            <v>Casual Stretch Pants</v>
          </cell>
          <cell r="E449" t="str">
            <v>彈力休閒褲</v>
          </cell>
          <cell r="F449" t="str">
            <v>Black</v>
          </cell>
          <cell r="G449" t="str">
            <v>黑色</v>
          </cell>
          <cell r="H449" t="str">
            <v>LL</v>
          </cell>
          <cell r="I449">
            <v>720</v>
          </cell>
          <cell r="J449" t="str">
            <v>-</v>
          </cell>
          <cell r="K449" t="str">
            <v>-</v>
          </cell>
          <cell r="L449" t="str">
            <v>-</v>
          </cell>
          <cell r="M449" t="str">
            <v>-</v>
          </cell>
          <cell r="N449" t="str">
            <v>-</v>
          </cell>
          <cell r="O449" t="str">
            <v>-</v>
          </cell>
          <cell r="P449" t="str">
            <v>-</v>
          </cell>
          <cell r="Q449" t="str">
            <v>-</v>
          </cell>
        </row>
        <row r="450">
          <cell r="C450" t="str">
            <v>OC012-103-SG</v>
          </cell>
          <cell r="D450" t="str">
            <v>Women's Short-Sleeve Polo Shirt</v>
          </cell>
          <cell r="E450" t="str">
            <v>休閒仕女POLO衫</v>
          </cell>
          <cell r="F450" t="str">
            <v>Peach</v>
          </cell>
          <cell r="G450" t="str">
            <v>粉桔</v>
          </cell>
          <cell r="H450" t="str">
            <v>M</v>
          </cell>
          <cell r="I450">
            <v>430</v>
          </cell>
          <cell r="J450">
            <v>385</v>
          </cell>
          <cell r="K450">
            <v>389</v>
          </cell>
          <cell r="L450">
            <v>393</v>
          </cell>
          <cell r="M450">
            <v>400</v>
          </cell>
          <cell r="N450">
            <v>8664</v>
          </cell>
          <cell r="O450" t="str">
            <v>-</v>
          </cell>
          <cell r="P450" t="str">
            <v>-</v>
          </cell>
          <cell r="Q450" t="str">
            <v>-</v>
          </cell>
        </row>
        <row r="451">
          <cell r="C451" t="str">
            <v>OC012-104-SG</v>
          </cell>
          <cell r="D451" t="str">
            <v>Women's Short-Sleeve Polo Shirt</v>
          </cell>
          <cell r="E451" t="str">
            <v>休閒仕女POLO衫</v>
          </cell>
          <cell r="F451" t="str">
            <v>Peach</v>
          </cell>
          <cell r="G451" t="str">
            <v>粉桔</v>
          </cell>
          <cell r="H451" t="str">
            <v>L</v>
          </cell>
          <cell r="I451">
            <v>430</v>
          </cell>
          <cell r="J451">
            <v>385</v>
          </cell>
          <cell r="K451">
            <v>389</v>
          </cell>
          <cell r="L451">
            <v>393</v>
          </cell>
          <cell r="M451">
            <v>400</v>
          </cell>
          <cell r="N451">
            <v>8664</v>
          </cell>
          <cell r="O451">
            <v>393</v>
          </cell>
          <cell r="P451">
            <v>400</v>
          </cell>
          <cell r="Q451">
            <v>8664</v>
          </cell>
        </row>
        <row r="452">
          <cell r="C452" t="str">
            <v>OC012-106-SG</v>
          </cell>
          <cell r="D452" t="str">
            <v>Women's Short-Sleeve Polo Shirt</v>
          </cell>
          <cell r="E452" t="str">
            <v>休閒仕女POLO衫</v>
          </cell>
          <cell r="F452" t="str">
            <v>Peach</v>
          </cell>
          <cell r="G452" t="str">
            <v>粉桔</v>
          </cell>
          <cell r="H452" t="str">
            <v>LL</v>
          </cell>
          <cell r="I452">
            <v>455</v>
          </cell>
          <cell r="J452">
            <v>410</v>
          </cell>
          <cell r="K452">
            <v>414</v>
          </cell>
          <cell r="L452">
            <v>418</v>
          </cell>
          <cell r="M452">
            <v>425</v>
          </cell>
          <cell r="N452">
            <v>9206</v>
          </cell>
          <cell r="O452">
            <v>418</v>
          </cell>
          <cell r="P452">
            <v>425</v>
          </cell>
          <cell r="Q452">
            <v>9206</v>
          </cell>
        </row>
        <row r="453">
          <cell r="C453" t="str">
            <v>OC013-173-SG</v>
          </cell>
          <cell r="D453" t="str">
            <v>Men's Short-Sleeve Polo Shirt</v>
          </cell>
          <cell r="E453" t="str">
            <v>休閒男仕POLO衫</v>
          </cell>
          <cell r="F453" t="str">
            <v>Aqua Blue</v>
          </cell>
          <cell r="G453" t="str">
            <v>水藍</v>
          </cell>
          <cell r="H453" t="str">
            <v>M</v>
          </cell>
          <cell r="I453">
            <v>460</v>
          </cell>
          <cell r="J453">
            <v>415</v>
          </cell>
          <cell r="K453">
            <v>419</v>
          </cell>
          <cell r="L453">
            <v>423</v>
          </cell>
          <cell r="M453">
            <v>431</v>
          </cell>
          <cell r="N453">
            <v>9336</v>
          </cell>
          <cell r="O453" t="str">
            <v>-</v>
          </cell>
          <cell r="P453" t="str">
            <v>-</v>
          </cell>
          <cell r="Q453" t="str">
            <v>-</v>
          </cell>
        </row>
        <row r="454">
          <cell r="C454" t="str">
            <v>OC013-174-SG</v>
          </cell>
          <cell r="D454" t="str">
            <v>Men's Short-Sleeve Polo Shirt</v>
          </cell>
          <cell r="E454" t="str">
            <v>休閒男仕POLO衫</v>
          </cell>
          <cell r="F454" t="str">
            <v>Aqua Blue</v>
          </cell>
          <cell r="G454" t="str">
            <v>水藍</v>
          </cell>
          <cell r="H454" t="str">
            <v>L</v>
          </cell>
          <cell r="I454">
            <v>460</v>
          </cell>
          <cell r="J454">
            <v>415</v>
          </cell>
          <cell r="K454">
            <v>419</v>
          </cell>
          <cell r="L454">
            <v>423</v>
          </cell>
          <cell r="M454">
            <v>431</v>
          </cell>
          <cell r="N454">
            <v>9336</v>
          </cell>
          <cell r="O454">
            <v>423</v>
          </cell>
          <cell r="P454">
            <v>431</v>
          </cell>
          <cell r="Q454">
            <v>9336</v>
          </cell>
        </row>
        <row r="455">
          <cell r="C455" t="str">
            <v>OC013-176-SG</v>
          </cell>
          <cell r="D455" t="str">
            <v>Men's Short-Sleeve Polo Shirt</v>
          </cell>
          <cell r="E455" t="str">
            <v>休閒男仕POLO衫</v>
          </cell>
          <cell r="F455" t="str">
            <v>Aqua Blue</v>
          </cell>
          <cell r="G455" t="str">
            <v>水藍</v>
          </cell>
          <cell r="H455" t="str">
            <v>LL</v>
          </cell>
          <cell r="I455">
            <v>485</v>
          </cell>
          <cell r="J455">
            <v>440</v>
          </cell>
          <cell r="K455">
            <v>444</v>
          </cell>
          <cell r="L455">
            <v>448</v>
          </cell>
          <cell r="M455">
            <v>457</v>
          </cell>
          <cell r="N455">
            <v>9899</v>
          </cell>
          <cell r="O455" t="str">
            <v>-</v>
          </cell>
          <cell r="P455" t="str">
            <v>-</v>
          </cell>
          <cell r="Q455" t="str">
            <v>-</v>
          </cell>
        </row>
        <row r="456">
          <cell r="C456" t="str">
            <v>OC014-012-SG</v>
          </cell>
          <cell r="D456" t="str">
            <v>V-Neck Sweater (Unisex)</v>
          </cell>
          <cell r="E456" t="str">
            <v>V領針織衫 (男女兼用)</v>
          </cell>
          <cell r="F456" t="str">
            <v>Navy Blue</v>
          </cell>
          <cell r="G456" t="str">
            <v>深藍</v>
          </cell>
          <cell r="H456" t="str">
            <v>S</v>
          </cell>
          <cell r="I456">
            <v>600</v>
          </cell>
          <cell r="J456" t="str">
            <v>-</v>
          </cell>
          <cell r="K456" t="str">
            <v>-</v>
          </cell>
          <cell r="L456" t="str">
            <v>-</v>
          </cell>
          <cell r="M456" t="str">
            <v>-</v>
          </cell>
          <cell r="N456" t="str">
            <v>-</v>
          </cell>
          <cell r="O456" t="str">
            <v>-</v>
          </cell>
          <cell r="P456" t="str">
            <v>-</v>
          </cell>
          <cell r="Q456" t="str">
            <v>-</v>
          </cell>
        </row>
        <row r="457">
          <cell r="C457" t="str">
            <v>OC014-013-SG</v>
          </cell>
          <cell r="D457" t="str">
            <v>V-Neck Sweater (Unisex)</v>
          </cell>
          <cell r="E457" t="str">
            <v>V領針織衫 (男女兼用)</v>
          </cell>
          <cell r="F457" t="str">
            <v>Navy Blue</v>
          </cell>
          <cell r="G457" t="str">
            <v>深藍</v>
          </cell>
          <cell r="H457" t="str">
            <v>M</v>
          </cell>
          <cell r="I457">
            <v>600</v>
          </cell>
          <cell r="J457" t="str">
            <v>-</v>
          </cell>
          <cell r="K457" t="str">
            <v>-</v>
          </cell>
          <cell r="L457" t="str">
            <v>-</v>
          </cell>
          <cell r="M457" t="str">
            <v>-</v>
          </cell>
          <cell r="N457" t="str">
            <v>-</v>
          </cell>
          <cell r="O457" t="str">
            <v>-</v>
          </cell>
          <cell r="P457" t="str">
            <v>-</v>
          </cell>
          <cell r="Q457" t="str">
            <v>-</v>
          </cell>
        </row>
        <row r="458">
          <cell r="C458" t="str">
            <v>OC014-014-SG</v>
          </cell>
          <cell r="D458" t="str">
            <v>V-Neck Sweater (Unisex)</v>
          </cell>
          <cell r="E458" t="str">
            <v>V領針織衫 (男女兼用)</v>
          </cell>
          <cell r="F458" t="str">
            <v>Navy Blue</v>
          </cell>
          <cell r="G458" t="str">
            <v>深藍</v>
          </cell>
          <cell r="H458" t="str">
            <v>L</v>
          </cell>
          <cell r="I458">
            <v>650</v>
          </cell>
          <cell r="J458">
            <v>585</v>
          </cell>
          <cell r="K458">
            <v>590</v>
          </cell>
          <cell r="L458">
            <v>595</v>
          </cell>
          <cell r="M458">
            <v>607</v>
          </cell>
          <cell r="N458">
            <v>13148</v>
          </cell>
          <cell r="O458" t="str">
            <v>-</v>
          </cell>
          <cell r="P458" t="str">
            <v>-</v>
          </cell>
          <cell r="Q458" t="str">
            <v>-</v>
          </cell>
        </row>
        <row r="459">
          <cell r="C459" t="str">
            <v>OC014-016-SG</v>
          </cell>
          <cell r="D459" t="str">
            <v>V-Neck Sweater (Unisex)</v>
          </cell>
          <cell r="E459" t="str">
            <v>V領針織衫 (男女兼用)</v>
          </cell>
          <cell r="F459" t="str">
            <v>Navy Blue</v>
          </cell>
          <cell r="G459" t="str">
            <v>深藍</v>
          </cell>
          <cell r="H459" t="str">
            <v>LL</v>
          </cell>
          <cell r="I459">
            <v>650</v>
          </cell>
          <cell r="J459">
            <v>585</v>
          </cell>
          <cell r="K459">
            <v>590</v>
          </cell>
          <cell r="L459">
            <v>595</v>
          </cell>
          <cell r="M459">
            <v>607</v>
          </cell>
          <cell r="N459">
            <v>13148</v>
          </cell>
          <cell r="O459" t="str">
            <v>-</v>
          </cell>
          <cell r="P459" t="str">
            <v>-</v>
          </cell>
          <cell r="Q459" t="str">
            <v>-</v>
          </cell>
        </row>
        <row r="460">
          <cell r="C460" t="str">
            <v>OC014-252-SG</v>
          </cell>
          <cell r="D460" t="str">
            <v>V-Neck Sweater (Unisex)</v>
          </cell>
          <cell r="E460" t="str">
            <v>V領針織衫 (男女兼用)</v>
          </cell>
          <cell r="F460" t="str">
            <v>Tomato Red</v>
          </cell>
          <cell r="G460" t="str">
            <v>番茄紅</v>
          </cell>
          <cell r="H460" t="str">
            <v>S</v>
          </cell>
          <cell r="I460">
            <v>600</v>
          </cell>
          <cell r="J460" t="str">
            <v>-</v>
          </cell>
          <cell r="K460" t="str">
            <v>-</v>
          </cell>
          <cell r="L460" t="str">
            <v>-</v>
          </cell>
          <cell r="M460" t="str">
            <v>-</v>
          </cell>
          <cell r="N460" t="str">
            <v>-</v>
          </cell>
          <cell r="O460" t="str">
            <v>-</v>
          </cell>
          <cell r="P460" t="str">
            <v>-</v>
          </cell>
          <cell r="Q460" t="str">
            <v>-</v>
          </cell>
        </row>
        <row r="461">
          <cell r="C461" t="str">
            <v>OC014-253-SG</v>
          </cell>
          <cell r="D461" t="str">
            <v>V-Neck Sweater (Unisex)</v>
          </cell>
          <cell r="E461" t="str">
            <v>V領針織衫 (男女兼用)</v>
          </cell>
          <cell r="F461" t="str">
            <v>Tomato Red</v>
          </cell>
          <cell r="G461" t="str">
            <v>番茄紅</v>
          </cell>
          <cell r="H461" t="str">
            <v>M</v>
          </cell>
          <cell r="I461">
            <v>600</v>
          </cell>
          <cell r="J461" t="str">
            <v>-</v>
          </cell>
          <cell r="K461" t="str">
            <v>-</v>
          </cell>
          <cell r="L461" t="str">
            <v>-</v>
          </cell>
          <cell r="M461" t="str">
            <v>-</v>
          </cell>
          <cell r="N461" t="str">
            <v>-</v>
          </cell>
          <cell r="O461" t="str">
            <v>-</v>
          </cell>
          <cell r="P461" t="str">
            <v>-</v>
          </cell>
          <cell r="Q461" t="str">
            <v>-</v>
          </cell>
        </row>
        <row r="462">
          <cell r="C462" t="str">
            <v>OC014-254-SG</v>
          </cell>
          <cell r="D462" t="str">
            <v>V-Neck Sweater (Unisex)</v>
          </cell>
          <cell r="E462" t="str">
            <v>V領針織衫 (男女兼用)</v>
          </cell>
          <cell r="F462" t="str">
            <v>Tomato Red</v>
          </cell>
          <cell r="G462" t="str">
            <v>番茄紅</v>
          </cell>
          <cell r="H462" t="str">
            <v>L</v>
          </cell>
          <cell r="I462">
            <v>650</v>
          </cell>
          <cell r="J462">
            <v>585</v>
          </cell>
          <cell r="K462">
            <v>590</v>
          </cell>
          <cell r="L462">
            <v>595</v>
          </cell>
          <cell r="M462">
            <v>607</v>
          </cell>
          <cell r="N462">
            <v>13148</v>
          </cell>
          <cell r="O462" t="str">
            <v>-</v>
          </cell>
          <cell r="P462" t="str">
            <v>-</v>
          </cell>
          <cell r="Q462" t="str">
            <v>-</v>
          </cell>
        </row>
        <row r="463">
          <cell r="C463" t="str">
            <v>OC014-256-SG</v>
          </cell>
          <cell r="D463" t="str">
            <v>V-Neck Sweater (Unisex)</v>
          </cell>
          <cell r="E463" t="str">
            <v>V領針織衫 (男女兼用)</v>
          </cell>
          <cell r="F463" t="str">
            <v>Tomato Red</v>
          </cell>
          <cell r="G463" t="str">
            <v>番茄紅</v>
          </cell>
          <cell r="H463" t="str">
            <v>LL</v>
          </cell>
          <cell r="I463">
            <v>650</v>
          </cell>
          <cell r="J463">
            <v>585</v>
          </cell>
          <cell r="K463">
            <v>590</v>
          </cell>
          <cell r="L463">
            <v>595</v>
          </cell>
          <cell r="M463">
            <v>607</v>
          </cell>
          <cell r="N463">
            <v>13148</v>
          </cell>
          <cell r="O463" t="str">
            <v>-</v>
          </cell>
          <cell r="P463" t="str">
            <v>-</v>
          </cell>
          <cell r="Q463" t="str">
            <v>-</v>
          </cell>
        </row>
        <row r="464">
          <cell r="C464" t="str">
            <v>OC015-232-SG</v>
          </cell>
          <cell r="D464" t="str">
            <v>Zip Hoodie</v>
          </cell>
          <cell r="E464" t="str">
            <v>休閒連帽外套</v>
          </cell>
          <cell r="F464" t="str">
            <v>Royal Blue</v>
          </cell>
          <cell r="G464" t="str">
            <v>寶藍</v>
          </cell>
          <cell r="H464" t="str">
            <v>S</v>
          </cell>
          <cell r="I464">
            <v>500</v>
          </cell>
          <cell r="J464" t="str">
            <v>-</v>
          </cell>
          <cell r="K464" t="str">
            <v>-</v>
          </cell>
          <cell r="L464" t="str">
            <v>-</v>
          </cell>
          <cell r="M464" t="str">
            <v>-</v>
          </cell>
          <cell r="N464" t="str">
            <v>-</v>
          </cell>
          <cell r="O464" t="str">
            <v>-</v>
          </cell>
          <cell r="P464" t="str">
            <v>-</v>
          </cell>
          <cell r="Q464" t="str">
            <v>-</v>
          </cell>
        </row>
        <row r="465">
          <cell r="C465" t="str">
            <v>OC015-233-SG</v>
          </cell>
          <cell r="D465" t="str">
            <v>Zip Hoodie</v>
          </cell>
          <cell r="E465" t="str">
            <v>休閒連帽外套</v>
          </cell>
          <cell r="F465" t="str">
            <v>Royal Blue</v>
          </cell>
          <cell r="G465" t="str">
            <v>寶藍</v>
          </cell>
          <cell r="H465" t="str">
            <v>M</v>
          </cell>
          <cell r="I465">
            <v>500</v>
          </cell>
          <cell r="J465" t="str">
            <v>-</v>
          </cell>
          <cell r="K465" t="str">
            <v>-</v>
          </cell>
          <cell r="L465" t="str">
            <v>-</v>
          </cell>
          <cell r="M465" t="str">
            <v>-</v>
          </cell>
          <cell r="N465" t="str">
            <v>-</v>
          </cell>
          <cell r="O465" t="str">
            <v>-</v>
          </cell>
          <cell r="P465" t="str">
            <v>-</v>
          </cell>
          <cell r="Q465" t="str">
            <v>-</v>
          </cell>
        </row>
        <row r="466">
          <cell r="C466" t="str">
            <v>OC015-234-SG</v>
          </cell>
          <cell r="D466" t="str">
            <v>Zip Hoodie</v>
          </cell>
          <cell r="E466" t="str">
            <v>休閒連帽外套</v>
          </cell>
          <cell r="F466" t="str">
            <v>Royal Blue</v>
          </cell>
          <cell r="G466" t="str">
            <v>寶藍</v>
          </cell>
          <cell r="H466" t="str">
            <v>L</v>
          </cell>
          <cell r="I466">
            <v>525</v>
          </cell>
          <cell r="J466" t="str">
            <v>-</v>
          </cell>
          <cell r="K466" t="str">
            <v>-</v>
          </cell>
          <cell r="L466" t="str">
            <v>-</v>
          </cell>
          <cell r="M466" t="str">
            <v>-</v>
          </cell>
          <cell r="N466" t="str">
            <v>-</v>
          </cell>
          <cell r="O466" t="str">
            <v>-</v>
          </cell>
          <cell r="P466" t="str">
            <v>-</v>
          </cell>
          <cell r="Q466" t="str">
            <v>-</v>
          </cell>
        </row>
        <row r="467">
          <cell r="C467" t="str">
            <v>OC015-236-SG</v>
          </cell>
          <cell r="D467" t="str">
            <v>Zip Hoodie</v>
          </cell>
          <cell r="E467" t="str">
            <v>休閒連帽外套</v>
          </cell>
          <cell r="F467" t="str">
            <v>Royal Blue</v>
          </cell>
          <cell r="G467" t="str">
            <v>寶藍</v>
          </cell>
          <cell r="H467" t="str">
            <v>LL</v>
          </cell>
          <cell r="I467">
            <v>525</v>
          </cell>
          <cell r="J467" t="str">
            <v>-</v>
          </cell>
          <cell r="K467" t="str">
            <v>-</v>
          </cell>
          <cell r="L467" t="str">
            <v>-</v>
          </cell>
          <cell r="M467" t="str">
            <v>-</v>
          </cell>
          <cell r="N467" t="str">
            <v>-</v>
          </cell>
          <cell r="O467" t="str">
            <v>-</v>
          </cell>
          <cell r="P467" t="str">
            <v>-</v>
          </cell>
          <cell r="Q467" t="str">
            <v>-</v>
          </cell>
        </row>
        <row r="468">
          <cell r="C468" t="str">
            <v>OC015-332-SG</v>
          </cell>
          <cell r="D468" t="str">
            <v>Zip Hoodie</v>
          </cell>
          <cell r="E468" t="str">
            <v>休閒連帽外套</v>
          </cell>
          <cell r="F468" t="str">
            <v>Orange</v>
          </cell>
          <cell r="G468" t="str">
            <v>亮桔</v>
          </cell>
          <cell r="H468" t="str">
            <v>S</v>
          </cell>
          <cell r="I468">
            <v>500</v>
          </cell>
          <cell r="J468" t="str">
            <v>-</v>
          </cell>
          <cell r="K468" t="str">
            <v>-</v>
          </cell>
          <cell r="L468" t="str">
            <v>-</v>
          </cell>
          <cell r="M468" t="str">
            <v>-</v>
          </cell>
          <cell r="N468" t="str">
            <v>-</v>
          </cell>
          <cell r="O468" t="str">
            <v>-</v>
          </cell>
          <cell r="P468" t="str">
            <v>-</v>
          </cell>
          <cell r="Q468" t="str">
            <v>-</v>
          </cell>
        </row>
        <row r="469">
          <cell r="C469" t="str">
            <v>OC015-333-SG</v>
          </cell>
          <cell r="D469" t="str">
            <v>Zip Hoodie</v>
          </cell>
          <cell r="E469" t="str">
            <v>休閒連帽外套</v>
          </cell>
          <cell r="F469" t="str">
            <v>Orange</v>
          </cell>
          <cell r="G469" t="str">
            <v>亮桔</v>
          </cell>
          <cell r="H469" t="str">
            <v>M</v>
          </cell>
          <cell r="I469">
            <v>500</v>
          </cell>
          <cell r="J469" t="str">
            <v>-</v>
          </cell>
          <cell r="K469" t="str">
            <v>-</v>
          </cell>
          <cell r="L469" t="str">
            <v>-</v>
          </cell>
          <cell r="M469" t="str">
            <v>-</v>
          </cell>
          <cell r="N469" t="str">
            <v>-</v>
          </cell>
          <cell r="O469" t="str">
            <v>-</v>
          </cell>
          <cell r="P469" t="str">
            <v>-</v>
          </cell>
          <cell r="Q469" t="str">
            <v>-</v>
          </cell>
        </row>
        <row r="470">
          <cell r="C470" t="str">
            <v>OC015-334-SG</v>
          </cell>
          <cell r="D470" t="str">
            <v>Zip Hoodie</v>
          </cell>
          <cell r="E470" t="str">
            <v>休閒連帽外套</v>
          </cell>
          <cell r="F470" t="str">
            <v>Orange</v>
          </cell>
          <cell r="G470" t="str">
            <v>亮桔</v>
          </cell>
          <cell r="H470" t="str">
            <v>L</v>
          </cell>
          <cell r="I470">
            <v>525</v>
          </cell>
          <cell r="J470" t="str">
            <v>-</v>
          </cell>
          <cell r="K470" t="str">
            <v>-</v>
          </cell>
          <cell r="L470" t="str">
            <v>-</v>
          </cell>
          <cell r="M470" t="str">
            <v>-</v>
          </cell>
          <cell r="N470" t="str">
            <v>-</v>
          </cell>
          <cell r="O470" t="str">
            <v>-</v>
          </cell>
          <cell r="P470" t="str">
            <v>-</v>
          </cell>
          <cell r="Q470" t="str">
            <v>-</v>
          </cell>
        </row>
        <row r="471">
          <cell r="C471" t="str">
            <v>OC015-336-SG</v>
          </cell>
          <cell r="D471" t="str">
            <v>Zip Hoodie</v>
          </cell>
          <cell r="E471" t="str">
            <v>休閒連帽外套</v>
          </cell>
          <cell r="F471" t="str">
            <v>Orange</v>
          </cell>
          <cell r="G471" t="str">
            <v>亮桔</v>
          </cell>
          <cell r="H471" t="str">
            <v>LL</v>
          </cell>
          <cell r="I471">
            <v>525</v>
          </cell>
          <cell r="J471" t="str">
            <v>-</v>
          </cell>
          <cell r="K471" t="str">
            <v>-</v>
          </cell>
          <cell r="L471" t="str">
            <v>-</v>
          </cell>
          <cell r="M471" t="str">
            <v>-</v>
          </cell>
          <cell r="N471" t="str">
            <v>-</v>
          </cell>
          <cell r="O471" t="str">
            <v>-</v>
          </cell>
          <cell r="P471" t="str">
            <v>-</v>
          </cell>
          <cell r="Q471" t="str">
            <v>-</v>
          </cell>
        </row>
        <row r="472">
          <cell r="C472" t="str">
            <v>OC016-0836-SG</v>
          </cell>
          <cell r="D472" t="str">
            <v>Classic Lady's Blazer</v>
          </cell>
          <cell r="E472" t="str">
            <v>經典仕女西裝</v>
          </cell>
          <cell r="F472" t="str">
            <v>Black</v>
          </cell>
          <cell r="G472" t="str">
            <v>黑色</v>
          </cell>
          <cell r="H472">
            <v>36</v>
          </cell>
          <cell r="I472">
            <v>1450</v>
          </cell>
          <cell r="J472">
            <v>1305</v>
          </cell>
          <cell r="K472">
            <v>1317</v>
          </cell>
          <cell r="L472">
            <v>1329</v>
          </cell>
          <cell r="M472">
            <v>1355</v>
          </cell>
          <cell r="N472">
            <v>29350</v>
          </cell>
          <cell r="O472" t="str">
            <v>-</v>
          </cell>
          <cell r="P472" t="str">
            <v>-</v>
          </cell>
          <cell r="Q472" t="str">
            <v>-</v>
          </cell>
        </row>
        <row r="473">
          <cell r="C473" t="str">
            <v>OC016-0838-SG</v>
          </cell>
          <cell r="D473" t="str">
            <v>Classic Lady's Blazer</v>
          </cell>
          <cell r="E473" t="str">
            <v>經典仕女西裝</v>
          </cell>
          <cell r="F473" t="str">
            <v>Black</v>
          </cell>
          <cell r="G473" t="str">
            <v>黑色</v>
          </cell>
          <cell r="H473">
            <v>38</v>
          </cell>
          <cell r="I473">
            <v>1450</v>
          </cell>
          <cell r="J473">
            <v>1305</v>
          </cell>
          <cell r="K473">
            <v>1317</v>
          </cell>
          <cell r="L473">
            <v>1329</v>
          </cell>
          <cell r="M473">
            <v>1355</v>
          </cell>
          <cell r="N473">
            <v>29350</v>
          </cell>
          <cell r="O473" t="str">
            <v>-</v>
          </cell>
          <cell r="P473" t="str">
            <v>-</v>
          </cell>
          <cell r="Q473" t="str">
            <v>-</v>
          </cell>
        </row>
        <row r="474">
          <cell r="C474" t="str">
            <v>OC016-0840-SG</v>
          </cell>
          <cell r="D474" t="str">
            <v>Classic Lady's Blazer</v>
          </cell>
          <cell r="E474" t="str">
            <v>經典仕女西裝</v>
          </cell>
          <cell r="F474" t="str">
            <v>Black</v>
          </cell>
          <cell r="G474" t="str">
            <v>黑色</v>
          </cell>
          <cell r="H474">
            <v>40</v>
          </cell>
          <cell r="I474">
            <v>1475</v>
          </cell>
          <cell r="J474">
            <v>1330</v>
          </cell>
          <cell r="K474">
            <v>1342</v>
          </cell>
          <cell r="L474">
            <v>1354</v>
          </cell>
          <cell r="M474">
            <v>1381</v>
          </cell>
          <cell r="N474">
            <v>29913</v>
          </cell>
          <cell r="O474" t="str">
            <v>-</v>
          </cell>
          <cell r="P474" t="str">
            <v>-</v>
          </cell>
          <cell r="Q474" t="str">
            <v>-</v>
          </cell>
        </row>
        <row r="475">
          <cell r="C475" t="str">
            <v>OC016-0842-SG</v>
          </cell>
          <cell r="D475" t="str">
            <v>Classic Lady's Blazer</v>
          </cell>
          <cell r="E475" t="str">
            <v>經典仕女西裝</v>
          </cell>
          <cell r="F475" t="str">
            <v>Black</v>
          </cell>
          <cell r="G475" t="str">
            <v>黑色</v>
          </cell>
          <cell r="H475">
            <v>42</v>
          </cell>
          <cell r="I475">
            <v>1475</v>
          </cell>
          <cell r="J475">
            <v>1330</v>
          </cell>
          <cell r="K475">
            <v>1342</v>
          </cell>
          <cell r="L475">
            <v>1354</v>
          </cell>
          <cell r="M475">
            <v>1381</v>
          </cell>
          <cell r="N475">
            <v>29913</v>
          </cell>
          <cell r="O475" t="str">
            <v>-</v>
          </cell>
          <cell r="P475" t="str">
            <v>-</v>
          </cell>
          <cell r="Q475" t="str">
            <v>-</v>
          </cell>
        </row>
        <row r="476">
          <cell r="C476" t="str">
            <v>OC016-0844-SG</v>
          </cell>
          <cell r="D476" t="str">
            <v>Classic Lady's Blazer</v>
          </cell>
          <cell r="E476" t="str">
            <v>經典仕女西裝</v>
          </cell>
          <cell r="F476" t="str">
            <v>Black</v>
          </cell>
          <cell r="G476" t="str">
            <v>黑色</v>
          </cell>
          <cell r="H476">
            <v>44</v>
          </cell>
          <cell r="I476">
            <v>1500</v>
          </cell>
          <cell r="J476">
            <v>1350</v>
          </cell>
          <cell r="K476">
            <v>1363</v>
          </cell>
          <cell r="L476">
            <v>1376</v>
          </cell>
          <cell r="M476">
            <v>1402</v>
          </cell>
          <cell r="N476">
            <v>30368</v>
          </cell>
          <cell r="O476" t="str">
            <v>-</v>
          </cell>
          <cell r="P476" t="str">
            <v>-</v>
          </cell>
          <cell r="Q476" t="str">
            <v>-</v>
          </cell>
        </row>
        <row r="477">
          <cell r="C477" t="str">
            <v>OC017-0846-SG</v>
          </cell>
          <cell r="D477" t="str">
            <v>Classic Men's Blazer</v>
          </cell>
          <cell r="E477" t="str">
            <v>經典男仕西裝</v>
          </cell>
          <cell r="F477" t="str">
            <v>Black</v>
          </cell>
          <cell r="G477" t="str">
            <v>黑色</v>
          </cell>
          <cell r="H477">
            <v>46</v>
          </cell>
          <cell r="I477">
            <v>1550</v>
          </cell>
          <cell r="J477">
            <v>1395</v>
          </cell>
          <cell r="K477">
            <v>1408</v>
          </cell>
          <cell r="L477">
            <v>1421</v>
          </cell>
          <cell r="M477">
            <v>1449</v>
          </cell>
          <cell r="N477">
            <v>31386</v>
          </cell>
          <cell r="O477">
            <v>1421</v>
          </cell>
          <cell r="P477">
            <v>1449</v>
          </cell>
          <cell r="Q477">
            <v>31386</v>
          </cell>
        </row>
        <row r="478">
          <cell r="C478" t="str">
            <v>OC017-0846W-SG</v>
          </cell>
          <cell r="D478" t="str">
            <v>Classic Men's Blazer</v>
          </cell>
          <cell r="E478" t="str">
            <v>經典男仕西裝</v>
          </cell>
          <cell r="F478" t="str">
            <v>Black</v>
          </cell>
          <cell r="G478" t="str">
            <v>黑色</v>
          </cell>
          <cell r="H478" t="str">
            <v>46W</v>
          </cell>
          <cell r="I478">
            <v>1550</v>
          </cell>
          <cell r="J478">
            <v>1395</v>
          </cell>
          <cell r="K478">
            <v>1408</v>
          </cell>
          <cell r="L478">
            <v>1421</v>
          </cell>
          <cell r="M478">
            <v>1449</v>
          </cell>
          <cell r="N478">
            <v>31386</v>
          </cell>
          <cell r="O478">
            <v>1421</v>
          </cell>
          <cell r="P478">
            <v>1449</v>
          </cell>
          <cell r="Q478">
            <v>31386</v>
          </cell>
        </row>
        <row r="479">
          <cell r="C479" t="str">
            <v>OC017-0848-SG</v>
          </cell>
          <cell r="D479" t="str">
            <v>Classic Men's Blazer</v>
          </cell>
          <cell r="E479" t="str">
            <v>經典男仕西裝</v>
          </cell>
          <cell r="F479" t="str">
            <v>Black</v>
          </cell>
          <cell r="G479" t="str">
            <v>黑色</v>
          </cell>
          <cell r="H479">
            <v>48</v>
          </cell>
          <cell r="I479">
            <v>1575</v>
          </cell>
          <cell r="J479">
            <v>1420</v>
          </cell>
          <cell r="K479">
            <v>1433</v>
          </cell>
          <cell r="L479">
            <v>1446</v>
          </cell>
          <cell r="M479">
            <v>1475</v>
          </cell>
          <cell r="N479">
            <v>31950</v>
          </cell>
          <cell r="O479">
            <v>1446</v>
          </cell>
          <cell r="P479">
            <v>1475</v>
          </cell>
          <cell r="Q479">
            <v>31950</v>
          </cell>
        </row>
        <row r="480">
          <cell r="C480" t="str">
            <v>OC017-0848W-SG</v>
          </cell>
          <cell r="D480" t="str">
            <v>Classic Men's Blazer</v>
          </cell>
          <cell r="E480" t="str">
            <v>經典男仕西裝</v>
          </cell>
          <cell r="F480" t="str">
            <v>Black</v>
          </cell>
          <cell r="G480" t="str">
            <v>黑色</v>
          </cell>
          <cell r="H480" t="str">
            <v>48W</v>
          </cell>
          <cell r="I480">
            <v>1575</v>
          </cell>
          <cell r="J480">
            <v>1420</v>
          </cell>
          <cell r="K480">
            <v>1433</v>
          </cell>
          <cell r="L480">
            <v>1446</v>
          </cell>
          <cell r="M480">
            <v>1475</v>
          </cell>
          <cell r="N480">
            <v>31950</v>
          </cell>
          <cell r="O480">
            <v>1446</v>
          </cell>
          <cell r="P480">
            <v>1475</v>
          </cell>
          <cell r="Q480">
            <v>31950</v>
          </cell>
        </row>
        <row r="481">
          <cell r="C481" t="str">
            <v>OC017-0850-SG</v>
          </cell>
          <cell r="D481" t="str">
            <v>Classic Men's Blazer</v>
          </cell>
          <cell r="E481" t="str">
            <v>經典男仕西裝</v>
          </cell>
          <cell r="F481" t="str">
            <v>Black</v>
          </cell>
          <cell r="G481" t="str">
            <v>黑色</v>
          </cell>
          <cell r="H481">
            <v>50</v>
          </cell>
          <cell r="I481">
            <v>1600</v>
          </cell>
          <cell r="J481" t="str">
            <v>-</v>
          </cell>
          <cell r="K481" t="str">
            <v>-</v>
          </cell>
          <cell r="L481" t="str">
            <v>-</v>
          </cell>
          <cell r="M481" t="str">
            <v>-</v>
          </cell>
          <cell r="N481" t="str">
            <v>-</v>
          </cell>
          <cell r="O481" t="str">
            <v>-</v>
          </cell>
          <cell r="P481" t="str">
            <v>-</v>
          </cell>
          <cell r="Q481" t="str">
            <v>-</v>
          </cell>
        </row>
        <row r="482">
          <cell r="C482" t="str">
            <v>OC018-082-SG</v>
          </cell>
          <cell r="D482" t="str">
            <v>Classic Lady's Pencil Skirt</v>
          </cell>
          <cell r="E482" t="str">
            <v>經典仕女窄裙</v>
          </cell>
          <cell r="F482" t="str">
            <v>Black</v>
          </cell>
          <cell r="G482" t="str">
            <v>黑色</v>
          </cell>
          <cell r="H482" t="str">
            <v>S</v>
          </cell>
          <cell r="I482">
            <v>830</v>
          </cell>
          <cell r="J482">
            <v>750</v>
          </cell>
          <cell r="K482">
            <v>757</v>
          </cell>
          <cell r="L482">
            <v>764</v>
          </cell>
          <cell r="M482">
            <v>779</v>
          </cell>
          <cell r="N482">
            <v>16874</v>
          </cell>
          <cell r="O482" t="str">
            <v>-</v>
          </cell>
          <cell r="P482" t="str">
            <v>-</v>
          </cell>
          <cell r="Q482" t="str">
            <v>-</v>
          </cell>
        </row>
        <row r="483">
          <cell r="C483" t="str">
            <v>OC018-083-SG</v>
          </cell>
          <cell r="D483" t="str">
            <v>Classic Lady's Pencil Skirt</v>
          </cell>
          <cell r="E483" t="str">
            <v>經典仕女窄裙</v>
          </cell>
          <cell r="F483" t="str">
            <v>Black</v>
          </cell>
          <cell r="G483" t="str">
            <v>黑色</v>
          </cell>
          <cell r="H483" t="str">
            <v>M</v>
          </cell>
          <cell r="I483">
            <v>830</v>
          </cell>
          <cell r="J483">
            <v>750</v>
          </cell>
          <cell r="K483">
            <v>757</v>
          </cell>
          <cell r="L483">
            <v>764</v>
          </cell>
          <cell r="M483">
            <v>779</v>
          </cell>
          <cell r="N483">
            <v>16874</v>
          </cell>
          <cell r="O483" t="str">
            <v>-</v>
          </cell>
          <cell r="P483" t="str">
            <v>-</v>
          </cell>
          <cell r="Q483" t="str">
            <v>-</v>
          </cell>
        </row>
        <row r="484">
          <cell r="C484" t="str">
            <v>OC018-084-SG</v>
          </cell>
          <cell r="D484" t="str">
            <v>Classic Lady's Pencil Skirt</v>
          </cell>
          <cell r="E484" t="str">
            <v>經典仕女窄裙</v>
          </cell>
          <cell r="F484" t="str">
            <v>Black</v>
          </cell>
          <cell r="G484" t="str">
            <v>黑色</v>
          </cell>
          <cell r="H484" t="str">
            <v>L</v>
          </cell>
          <cell r="I484">
            <v>855</v>
          </cell>
          <cell r="J484">
            <v>770</v>
          </cell>
          <cell r="K484">
            <v>777</v>
          </cell>
          <cell r="L484">
            <v>784</v>
          </cell>
          <cell r="M484">
            <v>799</v>
          </cell>
          <cell r="N484">
            <v>17307</v>
          </cell>
          <cell r="O484" t="str">
            <v>-</v>
          </cell>
          <cell r="P484" t="str">
            <v>-</v>
          </cell>
          <cell r="Q484" t="str">
            <v>-</v>
          </cell>
        </row>
        <row r="485">
          <cell r="C485" t="str">
            <v>OC018-086-SG</v>
          </cell>
          <cell r="D485" t="str">
            <v>Classic Lady's Pencil Skirt</v>
          </cell>
          <cell r="E485" t="str">
            <v>經典仕女窄裙</v>
          </cell>
          <cell r="F485" t="str">
            <v>Black</v>
          </cell>
          <cell r="G485" t="str">
            <v>黑色</v>
          </cell>
          <cell r="H485" t="str">
            <v>LL</v>
          </cell>
          <cell r="I485">
            <v>855</v>
          </cell>
          <cell r="J485">
            <v>770</v>
          </cell>
          <cell r="K485">
            <v>777</v>
          </cell>
          <cell r="L485">
            <v>784</v>
          </cell>
          <cell r="M485">
            <v>799</v>
          </cell>
          <cell r="N485">
            <v>17307</v>
          </cell>
          <cell r="O485" t="str">
            <v>-</v>
          </cell>
          <cell r="P485" t="str">
            <v>-</v>
          </cell>
          <cell r="Q485" t="str">
            <v>-</v>
          </cell>
        </row>
        <row r="486">
          <cell r="C486" t="str">
            <v>OC018-089-SG</v>
          </cell>
          <cell r="D486" t="str">
            <v>Classic Lady's Pencil Skirt</v>
          </cell>
          <cell r="E486" t="str">
            <v>經典仕女窄裙</v>
          </cell>
          <cell r="F486" t="str">
            <v>Black</v>
          </cell>
          <cell r="G486" t="str">
            <v>黑色</v>
          </cell>
          <cell r="H486" t="str">
            <v>3L</v>
          </cell>
          <cell r="I486">
            <v>880</v>
          </cell>
          <cell r="J486">
            <v>795</v>
          </cell>
          <cell r="K486">
            <v>802</v>
          </cell>
          <cell r="L486">
            <v>809</v>
          </cell>
          <cell r="M486">
            <v>826</v>
          </cell>
          <cell r="N486">
            <v>17892</v>
          </cell>
          <cell r="O486">
            <v>809</v>
          </cell>
          <cell r="P486">
            <v>826</v>
          </cell>
          <cell r="Q486">
            <v>17892</v>
          </cell>
        </row>
        <row r="487">
          <cell r="C487" t="str">
            <v>OC019-082-SG</v>
          </cell>
          <cell r="D487" t="str">
            <v>Classic Men's Trousers</v>
          </cell>
          <cell r="E487" t="str">
            <v>經典男仕西裝褲</v>
          </cell>
          <cell r="F487" t="str">
            <v>Black</v>
          </cell>
          <cell r="G487" t="str">
            <v>黑色</v>
          </cell>
          <cell r="H487" t="str">
            <v>S</v>
          </cell>
          <cell r="I487">
            <v>775</v>
          </cell>
          <cell r="J487" t="str">
            <v>-</v>
          </cell>
          <cell r="K487" t="str">
            <v>-</v>
          </cell>
          <cell r="L487" t="str">
            <v>-</v>
          </cell>
          <cell r="M487" t="str">
            <v>-</v>
          </cell>
          <cell r="N487" t="str">
            <v>-</v>
          </cell>
          <cell r="O487" t="str">
            <v>-</v>
          </cell>
          <cell r="P487" t="str">
            <v>-</v>
          </cell>
          <cell r="Q487" t="str">
            <v>-</v>
          </cell>
        </row>
        <row r="488">
          <cell r="C488" t="str">
            <v>OC019-083-SG</v>
          </cell>
          <cell r="D488" t="str">
            <v>Classic Men's Trousers</v>
          </cell>
          <cell r="E488" t="str">
            <v>經典男仕西裝褲</v>
          </cell>
          <cell r="F488" t="str">
            <v>Black</v>
          </cell>
          <cell r="G488" t="str">
            <v>黑色</v>
          </cell>
          <cell r="H488" t="str">
            <v>M</v>
          </cell>
          <cell r="I488">
            <v>775</v>
          </cell>
          <cell r="J488" t="str">
            <v>-</v>
          </cell>
          <cell r="K488" t="str">
            <v>-</v>
          </cell>
          <cell r="L488" t="str">
            <v>-</v>
          </cell>
          <cell r="M488" t="str">
            <v>-</v>
          </cell>
          <cell r="N488" t="str">
            <v>-</v>
          </cell>
          <cell r="O488" t="str">
            <v>-</v>
          </cell>
          <cell r="P488" t="str">
            <v>-</v>
          </cell>
          <cell r="Q488" t="str">
            <v>-</v>
          </cell>
        </row>
        <row r="489">
          <cell r="C489" t="str">
            <v>OC019-084-SG</v>
          </cell>
          <cell r="D489" t="str">
            <v>Classic Men's Trousers</v>
          </cell>
          <cell r="E489" t="str">
            <v>經典男仕西裝褲</v>
          </cell>
          <cell r="F489" t="str">
            <v>Black</v>
          </cell>
          <cell r="G489" t="str">
            <v>黑色</v>
          </cell>
          <cell r="H489" t="str">
            <v>L</v>
          </cell>
          <cell r="I489">
            <v>800</v>
          </cell>
          <cell r="J489">
            <v>720</v>
          </cell>
          <cell r="K489">
            <v>727</v>
          </cell>
          <cell r="L489">
            <v>734</v>
          </cell>
          <cell r="M489">
            <v>748</v>
          </cell>
          <cell r="N489">
            <v>16202</v>
          </cell>
          <cell r="O489" t="str">
            <v>-</v>
          </cell>
          <cell r="P489" t="str">
            <v>-</v>
          </cell>
          <cell r="Q489" t="str">
            <v>-</v>
          </cell>
        </row>
        <row r="490">
          <cell r="C490" t="str">
            <v>OC019-086-SG</v>
          </cell>
          <cell r="D490" t="str">
            <v>Classic Men's Trousers</v>
          </cell>
          <cell r="E490" t="str">
            <v>經典男仕西裝褲</v>
          </cell>
          <cell r="F490" t="str">
            <v>Black</v>
          </cell>
          <cell r="G490" t="str">
            <v>黑色</v>
          </cell>
          <cell r="H490" t="str">
            <v>LL</v>
          </cell>
          <cell r="I490">
            <v>800</v>
          </cell>
          <cell r="J490">
            <v>720</v>
          </cell>
          <cell r="K490">
            <v>727</v>
          </cell>
          <cell r="L490">
            <v>734</v>
          </cell>
          <cell r="M490">
            <v>748</v>
          </cell>
          <cell r="N490">
            <v>16202</v>
          </cell>
          <cell r="O490" t="str">
            <v>-</v>
          </cell>
          <cell r="P490" t="str">
            <v>-</v>
          </cell>
          <cell r="Q490" t="str">
            <v>-</v>
          </cell>
        </row>
        <row r="491">
          <cell r="C491" t="str">
            <v>OC019-089-SG</v>
          </cell>
          <cell r="D491" t="str">
            <v>Classic Men's Trousers</v>
          </cell>
          <cell r="E491" t="str">
            <v>經典男仕西裝褲</v>
          </cell>
          <cell r="F491" t="str">
            <v>Black</v>
          </cell>
          <cell r="G491" t="str">
            <v>黑色</v>
          </cell>
          <cell r="H491" t="str">
            <v>3L</v>
          </cell>
          <cell r="I491">
            <v>825</v>
          </cell>
          <cell r="J491">
            <v>745</v>
          </cell>
          <cell r="K491">
            <v>752</v>
          </cell>
          <cell r="L491">
            <v>759</v>
          </cell>
          <cell r="M491">
            <v>774</v>
          </cell>
          <cell r="N491">
            <v>16765</v>
          </cell>
          <cell r="O491">
            <v>759</v>
          </cell>
          <cell r="P491">
            <v>774</v>
          </cell>
          <cell r="Q491">
            <v>16765</v>
          </cell>
        </row>
        <row r="492">
          <cell r="C492" t="str">
            <v>OC020-051-SG</v>
          </cell>
          <cell r="D492" t="str">
            <v>Family Polo Shirt (Unisex)</v>
          </cell>
          <cell r="E492" t="str">
            <v>親子POLO衫 (男女兼用)</v>
          </cell>
          <cell r="F492" t="str">
            <v>Magenta</v>
          </cell>
          <cell r="G492" t="str">
            <v>桃紅</v>
          </cell>
          <cell r="H492" t="str">
            <v>XS</v>
          </cell>
          <cell r="I492">
            <v>430</v>
          </cell>
          <cell r="J492">
            <v>385</v>
          </cell>
          <cell r="K492">
            <v>389</v>
          </cell>
          <cell r="L492">
            <v>393</v>
          </cell>
          <cell r="M492">
            <v>400</v>
          </cell>
          <cell r="N492">
            <v>8664</v>
          </cell>
          <cell r="O492">
            <v>393</v>
          </cell>
          <cell r="P492">
            <v>400</v>
          </cell>
          <cell r="Q492">
            <v>8664</v>
          </cell>
        </row>
        <row r="493">
          <cell r="C493" t="str">
            <v>OC020-052-SG</v>
          </cell>
          <cell r="D493" t="str">
            <v>Family Polo Shirt (Unisex)</v>
          </cell>
          <cell r="E493" t="str">
            <v>親子POLO衫 (男女兼用)</v>
          </cell>
          <cell r="F493" t="str">
            <v>Magenta</v>
          </cell>
          <cell r="G493" t="str">
            <v>桃紅</v>
          </cell>
          <cell r="H493" t="str">
            <v>S</v>
          </cell>
          <cell r="I493">
            <v>430</v>
          </cell>
          <cell r="J493">
            <v>385</v>
          </cell>
          <cell r="K493">
            <v>389</v>
          </cell>
          <cell r="L493">
            <v>393</v>
          </cell>
          <cell r="M493">
            <v>400</v>
          </cell>
          <cell r="N493">
            <v>8664</v>
          </cell>
          <cell r="O493">
            <v>393</v>
          </cell>
          <cell r="P493">
            <v>400</v>
          </cell>
          <cell r="Q493">
            <v>8664</v>
          </cell>
        </row>
        <row r="494">
          <cell r="C494" t="str">
            <v>OC020-053-SG</v>
          </cell>
          <cell r="D494" t="str">
            <v>Family Polo Shirt (Unisex)</v>
          </cell>
          <cell r="E494" t="str">
            <v>親子POLO衫 (男女兼用)</v>
          </cell>
          <cell r="F494" t="str">
            <v>Magenta</v>
          </cell>
          <cell r="G494" t="str">
            <v>桃紅</v>
          </cell>
          <cell r="H494" t="str">
            <v>M</v>
          </cell>
          <cell r="I494">
            <v>455</v>
          </cell>
          <cell r="J494">
            <v>410</v>
          </cell>
          <cell r="K494">
            <v>414</v>
          </cell>
          <cell r="L494">
            <v>418</v>
          </cell>
          <cell r="M494">
            <v>425</v>
          </cell>
          <cell r="N494">
            <v>9206</v>
          </cell>
          <cell r="O494" t="str">
            <v>-</v>
          </cell>
          <cell r="P494" t="str">
            <v>-</v>
          </cell>
          <cell r="Q494" t="str">
            <v>-</v>
          </cell>
        </row>
        <row r="495">
          <cell r="C495" t="str">
            <v>OC020-054-SG</v>
          </cell>
          <cell r="D495" t="str">
            <v>Family Polo Shirt (Unisex)</v>
          </cell>
          <cell r="E495" t="str">
            <v>親子POLO衫 (男女兼用)</v>
          </cell>
          <cell r="F495" t="str">
            <v>Magenta</v>
          </cell>
          <cell r="G495" t="str">
            <v>桃紅</v>
          </cell>
          <cell r="H495" t="str">
            <v>L</v>
          </cell>
          <cell r="I495">
            <v>455</v>
          </cell>
          <cell r="J495">
            <v>410</v>
          </cell>
          <cell r="K495">
            <v>414</v>
          </cell>
          <cell r="L495">
            <v>418</v>
          </cell>
          <cell r="M495">
            <v>425</v>
          </cell>
          <cell r="N495">
            <v>9206</v>
          </cell>
          <cell r="O495" t="str">
            <v>-</v>
          </cell>
          <cell r="P495" t="str">
            <v>-</v>
          </cell>
          <cell r="Q495" t="str">
            <v>-</v>
          </cell>
        </row>
        <row r="496">
          <cell r="C496" t="str">
            <v>OC020-056-SG</v>
          </cell>
          <cell r="D496" t="str">
            <v>Family Polo Shirt (Unisex)</v>
          </cell>
          <cell r="E496" t="str">
            <v>親子POLO衫 (男女兼用)</v>
          </cell>
          <cell r="F496" t="str">
            <v>Magenta</v>
          </cell>
          <cell r="G496" t="str">
            <v>桃紅</v>
          </cell>
          <cell r="H496" t="str">
            <v>LL</v>
          </cell>
          <cell r="I496">
            <v>480</v>
          </cell>
          <cell r="J496">
            <v>435</v>
          </cell>
          <cell r="K496">
            <v>439</v>
          </cell>
          <cell r="L496">
            <v>443</v>
          </cell>
          <cell r="M496">
            <v>452</v>
          </cell>
          <cell r="N496">
            <v>9791</v>
          </cell>
          <cell r="O496" t="str">
            <v>-</v>
          </cell>
          <cell r="P496" t="str">
            <v>-</v>
          </cell>
          <cell r="Q496" t="str">
            <v>-</v>
          </cell>
        </row>
        <row r="497">
          <cell r="C497" t="str">
            <v>OC020-091-SG</v>
          </cell>
          <cell r="D497" t="str">
            <v>Family Polo Shirt (Unisex)</v>
          </cell>
          <cell r="E497" t="str">
            <v>親子POLO衫 (男女兼用)</v>
          </cell>
          <cell r="F497" t="str">
            <v>Yellow</v>
          </cell>
          <cell r="G497" t="str">
            <v>亮黃</v>
          </cell>
          <cell r="H497" t="str">
            <v>XS</v>
          </cell>
          <cell r="I497">
            <v>430</v>
          </cell>
          <cell r="J497">
            <v>385</v>
          </cell>
          <cell r="K497">
            <v>389</v>
          </cell>
          <cell r="L497">
            <v>393</v>
          </cell>
          <cell r="M497">
            <v>400</v>
          </cell>
          <cell r="N497">
            <v>8664</v>
          </cell>
          <cell r="O497">
            <v>393</v>
          </cell>
          <cell r="P497">
            <v>400</v>
          </cell>
          <cell r="Q497">
            <v>8664</v>
          </cell>
        </row>
        <row r="498">
          <cell r="C498" t="str">
            <v>OC020-092-SG</v>
          </cell>
          <cell r="D498" t="str">
            <v>Family Polo Shirt (Unisex)</v>
          </cell>
          <cell r="E498" t="str">
            <v>親子POLO衫 (男女兼用)</v>
          </cell>
          <cell r="F498" t="str">
            <v>Yellow</v>
          </cell>
          <cell r="G498" t="str">
            <v>亮黃</v>
          </cell>
          <cell r="H498" t="str">
            <v>S</v>
          </cell>
          <cell r="I498">
            <v>430</v>
          </cell>
          <cell r="J498">
            <v>385</v>
          </cell>
          <cell r="K498">
            <v>389</v>
          </cell>
          <cell r="L498">
            <v>393</v>
          </cell>
          <cell r="M498">
            <v>400</v>
          </cell>
          <cell r="N498">
            <v>8664</v>
          </cell>
          <cell r="O498">
            <v>393</v>
          </cell>
          <cell r="P498">
            <v>400</v>
          </cell>
          <cell r="Q498">
            <v>8664</v>
          </cell>
        </row>
        <row r="499">
          <cell r="C499" t="str">
            <v>OC020-093-SG</v>
          </cell>
          <cell r="D499" t="str">
            <v>Family Polo Shirt (Unisex)</v>
          </cell>
          <cell r="E499" t="str">
            <v>親子POLO衫 (男女兼用)</v>
          </cell>
          <cell r="F499" t="str">
            <v>Yellow</v>
          </cell>
          <cell r="G499" t="str">
            <v>亮黃</v>
          </cell>
          <cell r="H499" t="str">
            <v>M</v>
          </cell>
          <cell r="I499">
            <v>455</v>
          </cell>
          <cell r="J499">
            <v>410</v>
          </cell>
          <cell r="K499">
            <v>414</v>
          </cell>
          <cell r="L499">
            <v>418</v>
          </cell>
          <cell r="M499">
            <v>425</v>
          </cell>
          <cell r="N499">
            <v>9206</v>
          </cell>
          <cell r="O499" t="str">
            <v>-</v>
          </cell>
          <cell r="P499" t="str">
            <v>-</v>
          </cell>
          <cell r="Q499" t="str">
            <v>-</v>
          </cell>
        </row>
        <row r="500">
          <cell r="C500" t="str">
            <v>OC020-094-SG</v>
          </cell>
          <cell r="D500" t="str">
            <v>Family Polo Shirt (Unisex)</v>
          </cell>
          <cell r="E500" t="str">
            <v>親子POLO衫 (男女兼用)</v>
          </cell>
          <cell r="F500" t="str">
            <v>Yellow</v>
          </cell>
          <cell r="G500" t="str">
            <v>亮黃</v>
          </cell>
          <cell r="H500" t="str">
            <v>L</v>
          </cell>
          <cell r="I500">
            <v>455</v>
          </cell>
          <cell r="J500">
            <v>410</v>
          </cell>
          <cell r="K500">
            <v>414</v>
          </cell>
          <cell r="L500">
            <v>418</v>
          </cell>
          <cell r="M500">
            <v>425</v>
          </cell>
          <cell r="N500">
            <v>9206</v>
          </cell>
          <cell r="O500" t="str">
            <v>-</v>
          </cell>
          <cell r="P500" t="str">
            <v>-</v>
          </cell>
          <cell r="Q500" t="str">
            <v>-</v>
          </cell>
        </row>
        <row r="501">
          <cell r="C501" t="str">
            <v>OC020-096-SG</v>
          </cell>
          <cell r="D501" t="str">
            <v>Family Polo Shirt (Unisex)</v>
          </cell>
          <cell r="E501" t="str">
            <v>親子POLO衫 (男女兼用)</v>
          </cell>
          <cell r="F501" t="str">
            <v>Yellow</v>
          </cell>
          <cell r="G501" t="str">
            <v>亮黃</v>
          </cell>
          <cell r="H501" t="str">
            <v>LL</v>
          </cell>
          <cell r="I501">
            <v>480</v>
          </cell>
          <cell r="J501">
            <v>435</v>
          </cell>
          <cell r="K501">
            <v>439</v>
          </cell>
          <cell r="L501">
            <v>443</v>
          </cell>
          <cell r="M501">
            <v>452</v>
          </cell>
          <cell r="N501">
            <v>9791</v>
          </cell>
          <cell r="O501" t="str">
            <v>-</v>
          </cell>
          <cell r="P501" t="str">
            <v>-</v>
          </cell>
          <cell r="Q501" t="str">
            <v>-</v>
          </cell>
        </row>
        <row r="502">
          <cell r="C502" t="str">
            <v>OC021-05110-SG</v>
          </cell>
          <cell r="D502" t="str">
            <v>Family Polo Shirt (Kids)</v>
          </cell>
          <cell r="E502" t="str">
            <v>親子POLO衫 (兒童款)</v>
          </cell>
          <cell r="F502" t="str">
            <v>Magenta</v>
          </cell>
          <cell r="G502" t="str">
            <v>桃紅</v>
          </cell>
          <cell r="H502" t="str">
            <v>110cm</v>
          </cell>
          <cell r="I502">
            <v>300</v>
          </cell>
          <cell r="J502">
            <v>270</v>
          </cell>
          <cell r="K502">
            <v>273</v>
          </cell>
          <cell r="L502">
            <v>276</v>
          </cell>
          <cell r="M502">
            <v>280</v>
          </cell>
          <cell r="N502">
            <v>6065</v>
          </cell>
          <cell r="O502">
            <v>276</v>
          </cell>
          <cell r="P502">
            <v>281</v>
          </cell>
          <cell r="Q502">
            <v>6087</v>
          </cell>
        </row>
        <row r="503">
          <cell r="C503" t="str">
            <v>OC021-05130-SG</v>
          </cell>
          <cell r="D503" t="str">
            <v>Family Polo Shirt (Kids)</v>
          </cell>
          <cell r="E503" t="str">
            <v>親子POLO衫 (兒童款)</v>
          </cell>
          <cell r="F503" t="str">
            <v>Magenta</v>
          </cell>
          <cell r="G503" t="str">
            <v>桃紅</v>
          </cell>
          <cell r="H503" t="str">
            <v>130cm</v>
          </cell>
          <cell r="I503">
            <v>325</v>
          </cell>
          <cell r="J503">
            <v>295</v>
          </cell>
          <cell r="K503">
            <v>298</v>
          </cell>
          <cell r="L503">
            <v>301</v>
          </cell>
          <cell r="M503">
            <v>306</v>
          </cell>
          <cell r="N503">
            <v>6628</v>
          </cell>
          <cell r="O503">
            <v>301</v>
          </cell>
          <cell r="P503">
            <v>307</v>
          </cell>
          <cell r="Q503">
            <v>6650</v>
          </cell>
        </row>
        <row r="504">
          <cell r="C504" t="str">
            <v>OC021-09110-SG</v>
          </cell>
          <cell r="D504" t="str">
            <v>Family Polo Shirt (Kids)</v>
          </cell>
          <cell r="E504" t="str">
            <v>親子POLO衫 (兒童款)</v>
          </cell>
          <cell r="F504" t="str">
            <v>Yellow</v>
          </cell>
          <cell r="G504" t="str">
            <v>亮黃</v>
          </cell>
          <cell r="H504" t="str">
            <v>110cm</v>
          </cell>
          <cell r="I504">
            <v>300</v>
          </cell>
          <cell r="J504">
            <v>270</v>
          </cell>
          <cell r="K504">
            <v>273</v>
          </cell>
          <cell r="L504">
            <v>276</v>
          </cell>
          <cell r="M504">
            <v>280</v>
          </cell>
          <cell r="N504">
            <v>6065</v>
          </cell>
          <cell r="O504">
            <v>276</v>
          </cell>
          <cell r="P504">
            <v>281</v>
          </cell>
          <cell r="Q504">
            <v>6087</v>
          </cell>
        </row>
        <row r="505">
          <cell r="C505" t="str">
            <v>OC021-09130-SG</v>
          </cell>
          <cell r="D505" t="str">
            <v>Family Polo Shirt (Kids)</v>
          </cell>
          <cell r="E505" t="str">
            <v>親子POLO衫 (兒童款)</v>
          </cell>
          <cell r="F505" t="str">
            <v>Yellow</v>
          </cell>
          <cell r="G505" t="str">
            <v>亮黃</v>
          </cell>
          <cell r="H505" t="str">
            <v>130cm</v>
          </cell>
          <cell r="I505">
            <v>325</v>
          </cell>
          <cell r="J505">
            <v>295</v>
          </cell>
          <cell r="K505">
            <v>298</v>
          </cell>
          <cell r="L505">
            <v>301</v>
          </cell>
          <cell r="M505">
            <v>306</v>
          </cell>
          <cell r="N505">
            <v>6628</v>
          </cell>
          <cell r="O505">
            <v>301</v>
          </cell>
          <cell r="P505">
            <v>307</v>
          </cell>
          <cell r="Q505">
            <v>6650</v>
          </cell>
        </row>
        <row r="506">
          <cell r="C506" t="str">
            <v>OC022-032-SG</v>
          </cell>
          <cell r="D506" t="str">
            <v>Nefful T-Shirt</v>
          </cell>
          <cell r="E506" t="str">
            <v>妮時代T恤</v>
          </cell>
          <cell r="F506" t="str">
            <v>Gray</v>
          </cell>
          <cell r="G506" t="str">
            <v>灰色</v>
          </cell>
          <cell r="H506" t="str">
            <v>S</v>
          </cell>
          <cell r="I506">
            <v>125</v>
          </cell>
          <cell r="J506">
            <v>125</v>
          </cell>
          <cell r="K506">
            <v>126</v>
          </cell>
          <cell r="L506">
            <v>127</v>
          </cell>
          <cell r="M506" t="str">
            <v>-</v>
          </cell>
          <cell r="N506" t="str">
            <v>-</v>
          </cell>
          <cell r="O506">
            <v>127</v>
          </cell>
          <cell r="P506" t="str">
            <v>-</v>
          </cell>
          <cell r="Q506" t="str">
            <v>-</v>
          </cell>
        </row>
        <row r="507">
          <cell r="C507" t="str">
            <v>OC022-033-SG</v>
          </cell>
          <cell r="D507" t="str">
            <v>Nefful T-Shirt</v>
          </cell>
          <cell r="E507" t="str">
            <v>妮時代T恤</v>
          </cell>
          <cell r="F507" t="str">
            <v>Gray</v>
          </cell>
          <cell r="G507" t="str">
            <v>灰色</v>
          </cell>
          <cell r="H507" t="str">
            <v>M</v>
          </cell>
          <cell r="I507">
            <v>125</v>
          </cell>
          <cell r="J507">
            <v>125</v>
          </cell>
          <cell r="K507">
            <v>126</v>
          </cell>
          <cell r="L507">
            <v>127</v>
          </cell>
          <cell r="M507" t="str">
            <v>-</v>
          </cell>
          <cell r="N507" t="str">
            <v>-</v>
          </cell>
          <cell r="O507">
            <v>127</v>
          </cell>
          <cell r="P507" t="str">
            <v>-</v>
          </cell>
          <cell r="Q507" t="str">
            <v>-</v>
          </cell>
        </row>
        <row r="508">
          <cell r="C508" t="str">
            <v>OC022-034-SG</v>
          </cell>
          <cell r="D508" t="str">
            <v>Nefful T-Shirt</v>
          </cell>
          <cell r="E508" t="str">
            <v>妮時代T恤</v>
          </cell>
          <cell r="F508" t="str">
            <v>Gray</v>
          </cell>
          <cell r="G508" t="str">
            <v>灰色</v>
          </cell>
          <cell r="H508" t="str">
            <v>L</v>
          </cell>
          <cell r="I508">
            <v>125</v>
          </cell>
          <cell r="J508">
            <v>125</v>
          </cell>
          <cell r="K508">
            <v>126</v>
          </cell>
          <cell r="L508">
            <v>127</v>
          </cell>
          <cell r="M508" t="str">
            <v>-</v>
          </cell>
          <cell r="N508" t="str">
            <v>-</v>
          </cell>
          <cell r="O508">
            <v>127</v>
          </cell>
          <cell r="P508" t="str">
            <v>-</v>
          </cell>
          <cell r="Q508" t="str">
            <v>-</v>
          </cell>
        </row>
        <row r="509">
          <cell r="C509" t="str">
            <v>OC022-036-SG</v>
          </cell>
          <cell r="D509" t="str">
            <v>Nefful T-Shirt</v>
          </cell>
          <cell r="E509" t="str">
            <v>妮時代T恤</v>
          </cell>
          <cell r="F509" t="str">
            <v>Gray</v>
          </cell>
          <cell r="G509" t="str">
            <v>灰色</v>
          </cell>
          <cell r="H509" t="str">
            <v>LL</v>
          </cell>
          <cell r="I509">
            <v>125</v>
          </cell>
          <cell r="J509">
            <v>125</v>
          </cell>
          <cell r="K509">
            <v>126</v>
          </cell>
          <cell r="L509">
            <v>127</v>
          </cell>
          <cell r="M509" t="str">
            <v>-</v>
          </cell>
          <cell r="N509" t="str">
            <v>-</v>
          </cell>
          <cell r="O509">
            <v>127</v>
          </cell>
          <cell r="P509" t="str">
            <v>-</v>
          </cell>
          <cell r="Q509" t="str">
            <v>-</v>
          </cell>
        </row>
        <row r="510">
          <cell r="C510" t="str">
            <v>OC023-012-SG</v>
          </cell>
          <cell r="D510" t="str">
            <v>Denim Skirt</v>
          </cell>
          <cell r="E510" t="str">
            <v>靚麗牛仔裙</v>
          </cell>
          <cell r="F510" t="str">
            <v>Blue</v>
          </cell>
          <cell r="G510" t="str">
            <v>藍色</v>
          </cell>
          <cell r="H510" t="str">
            <v>S</v>
          </cell>
          <cell r="I510">
            <v>415</v>
          </cell>
          <cell r="J510">
            <v>370</v>
          </cell>
          <cell r="K510">
            <v>373</v>
          </cell>
          <cell r="L510">
            <v>376</v>
          </cell>
          <cell r="M510">
            <v>384</v>
          </cell>
          <cell r="N510">
            <v>8318</v>
          </cell>
          <cell r="O510">
            <v>376</v>
          </cell>
          <cell r="P510">
            <v>384</v>
          </cell>
          <cell r="Q510">
            <v>8318</v>
          </cell>
        </row>
        <row r="511">
          <cell r="C511" t="str">
            <v>OC023-013-SG</v>
          </cell>
          <cell r="D511" t="str">
            <v>Denim Skirt</v>
          </cell>
          <cell r="E511" t="str">
            <v>靚麗牛仔裙</v>
          </cell>
          <cell r="F511" t="str">
            <v>Blue</v>
          </cell>
          <cell r="G511" t="str">
            <v>藍色</v>
          </cell>
          <cell r="H511" t="str">
            <v>M</v>
          </cell>
          <cell r="I511">
            <v>440</v>
          </cell>
          <cell r="J511">
            <v>395</v>
          </cell>
          <cell r="K511">
            <v>399</v>
          </cell>
          <cell r="L511">
            <v>403</v>
          </cell>
          <cell r="M511">
            <v>410</v>
          </cell>
          <cell r="N511">
            <v>8881</v>
          </cell>
          <cell r="O511">
            <v>403</v>
          </cell>
          <cell r="P511">
            <v>410</v>
          </cell>
          <cell r="Q511">
            <v>8881</v>
          </cell>
        </row>
        <row r="512">
          <cell r="C512" t="str">
            <v>OC023-014-SG</v>
          </cell>
          <cell r="D512" t="str">
            <v>Denim Skirt</v>
          </cell>
          <cell r="E512" t="str">
            <v>靚麗牛仔裙</v>
          </cell>
          <cell r="F512" t="str">
            <v>Blue</v>
          </cell>
          <cell r="G512" t="str">
            <v>藍色</v>
          </cell>
          <cell r="H512" t="str">
            <v>L</v>
          </cell>
          <cell r="I512">
            <v>440</v>
          </cell>
          <cell r="J512">
            <v>395</v>
          </cell>
          <cell r="K512">
            <v>399</v>
          </cell>
          <cell r="L512">
            <v>403</v>
          </cell>
          <cell r="M512">
            <v>410</v>
          </cell>
          <cell r="N512">
            <v>8881</v>
          </cell>
          <cell r="O512">
            <v>403</v>
          </cell>
          <cell r="P512">
            <v>410</v>
          </cell>
          <cell r="Q512">
            <v>8881</v>
          </cell>
        </row>
        <row r="513">
          <cell r="C513" t="str">
            <v>OC023-016-SG</v>
          </cell>
          <cell r="D513" t="str">
            <v>Denim Skirt</v>
          </cell>
          <cell r="E513" t="str">
            <v>靚麗牛仔裙</v>
          </cell>
          <cell r="F513" t="str">
            <v>Blue</v>
          </cell>
          <cell r="G513" t="str">
            <v>藍色</v>
          </cell>
          <cell r="H513" t="str">
            <v>LL</v>
          </cell>
          <cell r="I513">
            <v>465</v>
          </cell>
          <cell r="J513">
            <v>420</v>
          </cell>
          <cell r="K513">
            <v>424</v>
          </cell>
          <cell r="L513">
            <v>428</v>
          </cell>
          <cell r="M513">
            <v>436</v>
          </cell>
          <cell r="N513">
            <v>9444</v>
          </cell>
          <cell r="O513" t="str">
            <v>-</v>
          </cell>
          <cell r="P513" t="str">
            <v>-</v>
          </cell>
          <cell r="Q513" t="str">
            <v>-</v>
          </cell>
        </row>
        <row r="514">
          <cell r="C514" t="str">
            <v>OC024-083-SG</v>
          </cell>
          <cell r="D514" t="str">
            <v>Wide-Leg Pants</v>
          </cell>
          <cell r="E514" t="str">
            <v>彈力寛褲</v>
          </cell>
          <cell r="F514" t="str">
            <v>Black</v>
          </cell>
          <cell r="G514" t="str">
            <v>黑色</v>
          </cell>
          <cell r="H514" t="str">
            <v>M</v>
          </cell>
          <cell r="I514">
            <v>640</v>
          </cell>
          <cell r="J514">
            <v>575</v>
          </cell>
          <cell r="K514">
            <v>580</v>
          </cell>
          <cell r="L514">
            <v>585</v>
          </cell>
          <cell r="M514">
            <v>597</v>
          </cell>
          <cell r="N514">
            <v>12931</v>
          </cell>
          <cell r="O514" t="str">
            <v>-</v>
          </cell>
          <cell r="P514" t="str">
            <v>-</v>
          </cell>
          <cell r="Q514" t="str">
            <v>-</v>
          </cell>
        </row>
        <row r="515">
          <cell r="C515" t="str">
            <v>OC024-084-SG</v>
          </cell>
          <cell r="D515" t="str">
            <v>Wide-Leg Pants</v>
          </cell>
          <cell r="E515" t="str">
            <v>彈力寛褲</v>
          </cell>
          <cell r="F515" t="str">
            <v>Black</v>
          </cell>
          <cell r="G515" t="str">
            <v>黑色</v>
          </cell>
          <cell r="H515" t="str">
            <v>L</v>
          </cell>
          <cell r="I515">
            <v>640</v>
          </cell>
          <cell r="J515">
            <v>575</v>
          </cell>
          <cell r="K515">
            <v>580</v>
          </cell>
          <cell r="L515">
            <v>585</v>
          </cell>
          <cell r="M515">
            <v>597</v>
          </cell>
          <cell r="N515">
            <v>12931</v>
          </cell>
          <cell r="O515" t="str">
            <v>-</v>
          </cell>
          <cell r="P515" t="str">
            <v>-</v>
          </cell>
          <cell r="Q515" t="str">
            <v>-</v>
          </cell>
        </row>
        <row r="516">
          <cell r="C516" t="str">
            <v>OC024-086-SG</v>
          </cell>
          <cell r="D516" t="str">
            <v>Wide-Leg Pants</v>
          </cell>
          <cell r="E516" t="str">
            <v>彈力寛褲</v>
          </cell>
          <cell r="F516" t="str">
            <v>Black</v>
          </cell>
          <cell r="G516" t="str">
            <v>黑色</v>
          </cell>
          <cell r="H516" t="str">
            <v>LL</v>
          </cell>
          <cell r="I516">
            <v>660</v>
          </cell>
          <cell r="J516">
            <v>595</v>
          </cell>
          <cell r="K516">
            <v>601</v>
          </cell>
          <cell r="L516">
            <v>607</v>
          </cell>
          <cell r="M516">
            <v>618</v>
          </cell>
          <cell r="N516">
            <v>13386</v>
          </cell>
          <cell r="O516" t="str">
            <v>-</v>
          </cell>
          <cell r="P516" t="str">
            <v>-</v>
          </cell>
          <cell r="Q516" t="str">
            <v>-</v>
          </cell>
        </row>
        <row r="517">
          <cell r="C517" t="str">
            <v>OC025-083-SG</v>
          </cell>
          <cell r="D517" t="str">
            <v>Casual Half Pants</v>
          </cell>
          <cell r="E517" t="str">
            <v>彈力五分休閒褲</v>
          </cell>
          <cell r="F517" t="str">
            <v>Black</v>
          </cell>
          <cell r="G517" t="str">
            <v>黑色</v>
          </cell>
          <cell r="H517" t="str">
            <v>M</v>
          </cell>
          <cell r="I517">
            <v>560</v>
          </cell>
          <cell r="J517">
            <v>505</v>
          </cell>
          <cell r="K517">
            <v>510</v>
          </cell>
          <cell r="L517">
            <v>515</v>
          </cell>
          <cell r="M517">
            <v>524</v>
          </cell>
          <cell r="N517">
            <v>11350</v>
          </cell>
          <cell r="O517">
            <v>515</v>
          </cell>
          <cell r="P517">
            <v>525</v>
          </cell>
          <cell r="Q517">
            <v>11372</v>
          </cell>
        </row>
        <row r="518">
          <cell r="C518" t="str">
            <v>OC025-084-SG</v>
          </cell>
          <cell r="D518" t="str">
            <v>Casual Half Pants</v>
          </cell>
          <cell r="E518" t="str">
            <v>彈力五分休閒褲</v>
          </cell>
          <cell r="F518" t="str">
            <v>Black</v>
          </cell>
          <cell r="G518" t="str">
            <v>黑色</v>
          </cell>
          <cell r="H518" t="str">
            <v>L</v>
          </cell>
          <cell r="I518">
            <v>560</v>
          </cell>
          <cell r="J518">
            <v>505</v>
          </cell>
          <cell r="K518">
            <v>510</v>
          </cell>
          <cell r="L518">
            <v>515</v>
          </cell>
          <cell r="M518">
            <v>524</v>
          </cell>
          <cell r="N518">
            <v>11350</v>
          </cell>
          <cell r="O518">
            <v>515</v>
          </cell>
          <cell r="P518">
            <v>525</v>
          </cell>
          <cell r="Q518">
            <v>11372</v>
          </cell>
        </row>
        <row r="519">
          <cell r="C519" t="str">
            <v>OC025-086-SG</v>
          </cell>
          <cell r="D519" t="str">
            <v>Casual Half Pants</v>
          </cell>
          <cell r="E519" t="str">
            <v>彈力五分休閒褲</v>
          </cell>
          <cell r="F519" t="str">
            <v>Black</v>
          </cell>
          <cell r="G519" t="str">
            <v>黑色</v>
          </cell>
          <cell r="H519" t="str">
            <v>LL</v>
          </cell>
          <cell r="I519">
            <v>580</v>
          </cell>
          <cell r="J519">
            <v>525</v>
          </cell>
          <cell r="K519">
            <v>530</v>
          </cell>
          <cell r="L519">
            <v>535</v>
          </cell>
          <cell r="M519">
            <v>545</v>
          </cell>
          <cell r="N519">
            <v>11805</v>
          </cell>
          <cell r="O519">
            <v>535</v>
          </cell>
          <cell r="P519">
            <v>545</v>
          </cell>
          <cell r="Q519">
            <v>11805</v>
          </cell>
        </row>
        <row r="520">
          <cell r="C520" t="str">
            <v>OC026-033-SG</v>
          </cell>
          <cell r="D520" t="str">
            <v>Lady's Jogger Pants</v>
          </cell>
          <cell r="E520" t="str">
            <v>活力休閒褲</v>
          </cell>
          <cell r="F520" t="str">
            <v>Gray</v>
          </cell>
          <cell r="G520" t="str">
            <v>灰色</v>
          </cell>
          <cell r="H520" t="str">
            <v>M</v>
          </cell>
          <cell r="I520">
            <v>410</v>
          </cell>
          <cell r="J520">
            <v>370</v>
          </cell>
          <cell r="K520">
            <v>373</v>
          </cell>
          <cell r="L520">
            <v>376</v>
          </cell>
          <cell r="M520">
            <v>384</v>
          </cell>
          <cell r="N520">
            <v>8318</v>
          </cell>
          <cell r="O520" t="str">
            <v>-</v>
          </cell>
          <cell r="P520" t="str">
            <v>-</v>
          </cell>
          <cell r="Q520" t="str">
            <v>-</v>
          </cell>
        </row>
        <row r="521">
          <cell r="C521" t="str">
            <v>OC026-034-SG</v>
          </cell>
          <cell r="D521" t="str">
            <v>Lady's Jogger Pants</v>
          </cell>
          <cell r="E521" t="str">
            <v>活力休閒褲</v>
          </cell>
          <cell r="F521" t="str">
            <v>Gray</v>
          </cell>
          <cell r="G521" t="str">
            <v>灰色</v>
          </cell>
          <cell r="H521" t="str">
            <v>L</v>
          </cell>
          <cell r="I521">
            <v>410</v>
          </cell>
          <cell r="J521">
            <v>370</v>
          </cell>
          <cell r="K521">
            <v>373</v>
          </cell>
          <cell r="L521">
            <v>376</v>
          </cell>
          <cell r="M521">
            <v>384</v>
          </cell>
          <cell r="N521">
            <v>8318</v>
          </cell>
          <cell r="O521" t="str">
            <v>-</v>
          </cell>
          <cell r="P521" t="str">
            <v>-</v>
          </cell>
          <cell r="Q521" t="str">
            <v>-</v>
          </cell>
        </row>
        <row r="522">
          <cell r="C522" t="str">
            <v>OC026-036-SG</v>
          </cell>
          <cell r="D522" t="str">
            <v>Lady's Jogger Pants</v>
          </cell>
          <cell r="E522" t="str">
            <v>活力休閒褲</v>
          </cell>
          <cell r="F522" t="str">
            <v>Gray</v>
          </cell>
          <cell r="G522" t="str">
            <v>灰色</v>
          </cell>
          <cell r="H522" t="str">
            <v>LL</v>
          </cell>
          <cell r="I522">
            <v>430</v>
          </cell>
          <cell r="J522">
            <v>390</v>
          </cell>
          <cell r="K522">
            <v>394</v>
          </cell>
          <cell r="L522">
            <v>398</v>
          </cell>
          <cell r="M522">
            <v>405</v>
          </cell>
          <cell r="N522">
            <v>8773</v>
          </cell>
          <cell r="O522" t="str">
            <v>-</v>
          </cell>
          <cell r="P522" t="str">
            <v>-</v>
          </cell>
          <cell r="Q522" t="str">
            <v>-</v>
          </cell>
        </row>
        <row r="523">
          <cell r="C523" t="str">
            <v>OC027-033-SG</v>
          </cell>
          <cell r="D523" t="str">
            <v>Men's Half Pants</v>
          </cell>
          <cell r="E523" t="str">
            <v>活力短褲</v>
          </cell>
          <cell r="F523" t="str">
            <v>Gray</v>
          </cell>
          <cell r="G523" t="str">
            <v>灰色</v>
          </cell>
          <cell r="H523" t="str">
            <v>M</v>
          </cell>
          <cell r="I523">
            <v>335</v>
          </cell>
          <cell r="J523">
            <v>300</v>
          </cell>
          <cell r="K523">
            <v>303</v>
          </cell>
          <cell r="L523">
            <v>306</v>
          </cell>
          <cell r="M523">
            <v>312</v>
          </cell>
          <cell r="N523">
            <v>6758</v>
          </cell>
          <cell r="O523">
            <v>306</v>
          </cell>
          <cell r="P523">
            <v>312</v>
          </cell>
          <cell r="Q523">
            <v>6758</v>
          </cell>
        </row>
        <row r="524">
          <cell r="C524" t="str">
            <v>OC027-034-SG</v>
          </cell>
          <cell r="D524" t="str">
            <v>Men's Half Pants</v>
          </cell>
          <cell r="E524" t="str">
            <v>活力短褲</v>
          </cell>
          <cell r="F524" t="str">
            <v>Gray</v>
          </cell>
          <cell r="G524" t="str">
            <v>灰色</v>
          </cell>
          <cell r="H524" t="str">
            <v>L</v>
          </cell>
          <cell r="I524">
            <v>335</v>
          </cell>
          <cell r="J524">
            <v>300</v>
          </cell>
          <cell r="K524">
            <v>303</v>
          </cell>
          <cell r="L524">
            <v>306</v>
          </cell>
          <cell r="M524">
            <v>312</v>
          </cell>
          <cell r="N524">
            <v>6758</v>
          </cell>
          <cell r="O524">
            <v>306</v>
          </cell>
          <cell r="P524">
            <v>312</v>
          </cell>
          <cell r="Q524">
            <v>6758</v>
          </cell>
        </row>
        <row r="525">
          <cell r="C525" t="str">
            <v>OC027-036-SG</v>
          </cell>
          <cell r="D525" t="str">
            <v>Men's Half Pants</v>
          </cell>
          <cell r="E525" t="str">
            <v>活力短褲</v>
          </cell>
          <cell r="F525" t="str">
            <v>Gray</v>
          </cell>
          <cell r="G525" t="str">
            <v>灰色</v>
          </cell>
          <cell r="H525" t="str">
            <v>LL</v>
          </cell>
          <cell r="I525">
            <v>355</v>
          </cell>
          <cell r="J525">
            <v>320</v>
          </cell>
          <cell r="K525">
            <v>323</v>
          </cell>
          <cell r="L525">
            <v>326</v>
          </cell>
          <cell r="M525">
            <v>332</v>
          </cell>
          <cell r="N525">
            <v>7191</v>
          </cell>
          <cell r="O525">
            <v>326</v>
          </cell>
          <cell r="P525">
            <v>332</v>
          </cell>
          <cell r="Q525">
            <v>7191</v>
          </cell>
        </row>
        <row r="526">
          <cell r="C526" t="str">
            <v>OC028-253-SG</v>
          </cell>
          <cell r="D526" t="str">
            <v>Short-Sleeve Blouse</v>
          </cell>
          <cell r="E526" t="str">
            <v>名媛仕女衫</v>
          </cell>
          <cell r="F526" t="str">
            <v>Coral</v>
          </cell>
          <cell r="G526" t="str">
            <v>珊瑚紅</v>
          </cell>
          <cell r="H526" t="str">
            <v>M</v>
          </cell>
          <cell r="I526" t="str">
            <v>-</v>
          </cell>
          <cell r="J526">
            <v>335</v>
          </cell>
          <cell r="K526">
            <v>338</v>
          </cell>
          <cell r="L526">
            <v>341</v>
          </cell>
          <cell r="M526">
            <v>348</v>
          </cell>
          <cell r="N526">
            <v>7538</v>
          </cell>
          <cell r="O526" t="str">
            <v>-</v>
          </cell>
          <cell r="P526" t="str">
            <v>-</v>
          </cell>
          <cell r="Q526" t="str">
            <v>-</v>
          </cell>
        </row>
        <row r="527">
          <cell r="C527" t="str">
            <v>OC028-254-SG</v>
          </cell>
          <cell r="D527" t="str">
            <v>Short-Sleeve Blouse</v>
          </cell>
          <cell r="E527" t="str">
            <v>名媛仕女衫</v>
          </cell>
          <cell r="F527" t="str">
            <v>Coral</v>
          </cell>
          <cell r="G527" t="str">
            <v>珊瑚紅</v>
          </cell>
          <cell r="H527" t="str">
            <v>L</v>
          </cell>
          <cell r="I527" t="str">
            <v>-</v>
          </cell>
          <cell r="J527">
            <v>335</v>
          </cell>
          <cell r="K527">
            <v>338</v>
          </cell>
          <cell r="L527">
            <v>341</v>
          </cell>
          <cell r="M527">
            <v>348</v>
          </cell>
          <cell r="N527">
            <v>7538</v>
          </cell>
          <cell r="O527" t="str">
            <v>-</v>
          </cell>
          <cell r="P527" t="str">
            <v>-</v>
          </cell>
          <cell r="Q527" t="str">
            <v>-</v>
          </cell>
        </row>
        <row r="528">
          <cell r="C528" t="str">
            <v>OC028-256-SG</v>
          </cell>
          <cell r="D528" t="str">
            <v>Short-Sleeve Blouse</v>
          </cell>
          <cell r="E528" t="str">
            <v>名媛仕女衫</v>
          </cell>
          <cell r="F528" t="str">
            <v>Coral</v>
          </cell>
          <cell r="G528" t="str">
            <v>珊瑚紅</v>
          </cell>
          <cell r="H528" t="str">
            <v>LL</v>
          </cell>
          <cell r="I528">
            <v>390</v>
          </cell>
          <cell r="J528">
            <v>355</v>
          </cell>
          <cell r="K528">
            <v>358</v>
          </cell>
          <cell r="L528">
            <v>361</v>
          </cell>
          <cell r="M528">
            <v>369</v>
          </cell>
          <cell r="N528">
            <v>7993</v>
          </cell>
          <cell r="O528" t="str">
            <v>-</v>
          </cell>
          <cell r="P528" t="str">
            <v>-</v>
          </cell>
          <cell r="Q528" t="str">
            <v>-</v>
          </cell>
        </row>
        <row r="529">
          <cell r="C529" t="str">
            <v>OC029-013-SG</v>
          </cell>
          <cell r="D529" t="str">
            <v>Men's V-Neck Shirt</v>
          </cell>
          <cell r="E529" t="str">
            <v>男仕V領衫</v>
          </cell>
          <cell r="F529" t="str">
            <v>Navy</v>
          </cell>
          <cell r="G529" t="str">
            <v>深藍</v>
          </cell>
          <cell r="H529" t="str">
            <v>M</v>
          </cell>
          <cell r="I529" t="str">
            <v>-</v>
          </cell>
          <cell r="J529">
            <v>345</v>
          </cell>
          <cell r="K529">
            <v>348</v>
          </cell>
          <cell r="L529">
            <v>351</v>
          </cell>
          <cell r="M529">
            <v>358</v>
          </cell>
          <cell r="N529">
            <v>7755</v>
          </cell>
          <cell r="O529" t="str">
            <v>-</v>
          </cell>
          <cell r="P529" t="str">
            <v>-</v>
          </cell>
          <cell r="Q529" t="str">
            <v>-</v>
          </cell>
        </row>
        <row r="530">
          <cell r="C530" t="str">
            <v>OC029-014-SG</v>
          </cell>
          <cell r="D530" t="str">
            <v>Men's V-Neck Shirt</v>
          </cell>
          <cell r="E530" t="str">
            <v>男仕V領衫</v>
          </cell>
          <cell r="F530" t="str">
            <v>Navy</v>
          </cell>
          <cell r="G530" t="str">
            <v>深藍</v>
          </cell>
          <cell r="H530" t="str">
            <v>L</v>
          </cell>
          <cell r="I530" t="str">
            <v>-</v>
          </cell>
          <cell r="J530">
            <v>345</v>
          </cell>
          <cell r="K530">
            <v>348</v>
          </cell>
          <cell r="L530">
            <v>351</v>
          </cell>
          <cell r="M530">
            <v>358</v>
          </cell>
          <cell r="N530">
            <v>7755</v>
          </cell>
          <cell r="O530" t="str">
            <v>-</v>
          </cell>
          <cell r="P530" t="str">
            <v>-</v>
          </cell>
          <cell r="Q530" t="str">
            <v>-</v>
          </cell>
        </row>
        <row r="531">
          <cell r="C531" t="str">
            <v>OC029-016-SG</v>
          </cell>
          <cell r="D531" t="str">
            <v>Men's V-Neck Shirt</v>
          </cell>
          <cell r="E531" t="str">
            <v>男仕V領衫</v>
          </cell>
          <cell r="F531" t="str">
            <v>Navy</v>
          </cell>
          <cell r="G531" t="str">
            <v>深藍</v>
          </cell>
          <cell r="H531" t="str">
            <v>LL</v>
          </cell>
          <cell r="I531">
            <v>410</v>
          </cell>
          <cell r="J531">
            <v>370</v>
          </cell>
          <cell r="K531">
            <v>373</v>
          </cell>
          <cell r="L531">
            <v>376</v>
          </cell>
          <cell r="M531">
            <v>384</v>
          </cell>
          <cell r="N531">
            <v>8318</v>
          </cell>
          <cell r="O531" t="str">
            <v>-</v>
          </cell>
          <cell r="P531" t="str">
            <v>-</v>
          </cell>
          <cell r="Q531" t="str">
            <v>-</v>
          </cell>
        </row>
        <row r="532">
          <cell r="C532" t="str">
            <v>OC030-032-SG</v>
          </cell>
          <cell r="D532" t="str">
            <v>Zip Hoodie (Unisex)</v>
          </cell>
          <cell r="E532" t="str">
            <v>休閒連帽外套 (男女兼用)</v>
          </cell>
          <cell r="F532" t="str">
            <v>Gray</v>
          </cell>
          <cell r="G532" t="str">
            <v>灰色</v>
          </cell>
          <cell r="H532" t="str">
            <v>S</v>
          </cell>
          <cell r="I532">
            <v>500</v>
          </cell>
          <cell r="J532">
            <v>450</v>
          </cell>
          <cell r="K532">
            <v>454</v>
          </cell>
          <cell r="L532">
            <v>458</v>
          </cell>
          <cell r="M532">
            <v>467</v>
          </cell>
          <cell r="N532">
            <v>10116</v>
          </cell>
          <cell r="O532" t="str">
            <v>-</v>
          </cell>
          <cell r="P532" t="str">
            <v>-</v>
          </cell>
          <cell r="Q532" t="str">
            <v>-</v>
          </cell>
        </row>
        <row r="533">
          <cell r="C533" t="str">
            <v>OC030-033-SG</v>
          </cell>
          <cell r="D533" t="str">
            <v>Zip Hoodie (Unisex)</v>
          </cell>
          <cell r="E533" t="str">
            <v>休閒連帽外套 (男女兼用)</v>
          </cell>
          <cell r="F533" t="str">
            <v>Gray</v>
          </cell>
          <cell r="G533" t="str">
            <v>灰色</v>
          </cell>
          <cell r="H533" t="str">
            <v>M</v>
          </cell>
          <cell r="I533">
            <v>500</v>
          </cell>
          <cell r="J533">
            <v>450</v>
          </cell>
          <cell r="K533">
            <v>454</v>
          </cell>
          <cell r="L533">
            <v>458</v>
          </cell>
          <cell r="M533">
            <v>467</v>
          </cell>
          <cell r="N533">
            <v>10116</v>
          </cell>
          <cell r="O533" t="str">
            <v>-</v>
          </cell>
          <cell r="P533" t="str">
            <v>-</v>
          </cell>
          <cell r="Q533" t="str">
            <v>-</v>
          </cell>
        </row>
        <row r="534">
          <cell r="C534" t="str">
            <v>OC030-034-SG</v>
          </cell>
          <cell r="D534" t="str">
            <v>Zip Hoodie (Unisex)</v>
          </cell>
          <cell r="E534" t="str">
            <v>休閒連帽外套 (男女兼用)</v>
          </cell>
          <cell r="F534" t="str">
            <v>Gray</v>
          </cell>
          <cell r="G534" t="str">
            <v>灰色</v>
          </cell>
          <cell r="H534" t="str">
            <v>L</v>
          </cell>
          <cell r="I534">
            <v>525</v>
          </cell>
          <cell r="J534">
            <v>475</v>
          </cell>
          <cell r="K534">
            <v>479</v>
          </cell>
          <cell r="L534">
            <v>483</v>
          </cell>
          <cell r="M534">
            <v>493</v>
          </cell>
          <cell r="N534">
            <v>10679</v>
          </cell>
          <cell r="O534" t="str">
            <v>-</v>
          </cell>
          <cell r="P534" t="str">
            <v>-</v>
          </cell>
          <cell r="Q534" t="str">
            <v>-</v>
          </cell>
        </row>
        <row r="535">
          <cell r="C535" t="str">
            <v>OC030-036-SG</v>
          </cell>
          <cell r="D535" t="str">
            <v>Zip Hoodie (Unisex)</v>
          </cell>
          <cell r="E535" t="str">
            <v>休閒連帽外套 (男女兼用)</v>
          </cell>
          <cell r="F535" t="str">
            <v>Gray</v>
          </cell>
          <cell r="G535" t="str">
            <v>灰色</v>
          </cell>
          <cell r="H535" t="str">
            <v>LL</v>
          </cell>
          <cell r="I535">
            <v>525</v>
          </cell>
          <cell r="J535">
            <v>475</v>
          </cell>
          <cell r="K535">
            <v>479</v>
          </cell>
          <cell r="L535">
            <v>483</v>
          </cell>
          <cell r="M535">
            <v>493</v>
          </cell>
          <cell r="N535">
            <v>10679</v>
          </cell>
          <cell r="O535" t="str">
            <v>-</v>
          </cell>
          <cell r="P535" t="str">
            <v>-</v>
          </cell>
          <cell r="Q535" t="str">
            <v>-</v>
          </cell>
        </row>
        <row r="536">
          <cell r="C536" t="str">
            <v>OC030-252-SG</v>
          </cell>
          <cell r="D536" t="str">
            <v>Zip Hoodie (Unisex)</v>
          </cell>
          <cell r="E536" t="str">
            <v>休閒連帽外套 (男女兼用)</v>
          </cell>
          <cell r="F536" t="str">
            <v>Tomato Red</v>
          </cell>
          <cell r="G536" t="str">
            <v>番茄紅</v>
          </cell>
          <cell r="H536" t="str">
            <v>S</v>
          </cell>
          <cell r="I536">
            <v>500</v>
          </cell>
          <cell r="J536">
            <v>450</v>
          </cell>
          <cell r="K536">
            <v>454</v>
          </cell>
          <cell r="L536">
            <v>458</v>
          </cell>
          <cell r="M536">
            <v>467</v>
          </cell>
          <cell r="N536">
            <v>10116</v>
          </cell>
          <cell r="O536" t="str">
            <v>-</v>
          </cell>
          <cell r="P536" t="str">
            <v>-</v>
          </cell>
          <cell r="Q536" t="str">
            <v>-</v>
          </cell>
        </row>
        <row r="537">
          <cell r="C537" t="str">
            <v>OC030-253-SG</v>
          </cell>
          <cell r="D537" t="str">
            <v>Zip Hoodie (Unisex)</v>
          </cell>
          <cell r="E537" t="str">
            <v>休閒連帽外套 (男女兼用)</v>
          </cell>
          <cell r="F537" t="str">
            <v>Tomato Red</v>
          </cell>
          <cell r="G537" t="str">
            <v>番茄紅</v>
          </cell>
          <cell r="H537" t="str">
            <v>M</v>
          </cell>
          <cell r="I537">
            <v>500</v>
          </cell>
          <cell r="J537">
            <v>450</v>
          </cell>
          <cell r="K537">
            <v>454</v>
          </cell>
          <cell r="L537">
            <v>458</v>
          </cell>
          <cell r="M537">
            <v>467</v>
          </cell>
          <cell r="N537">
            <v>10116</v>
          </cell>
          <cell r="O537" t="str">
            <v>-</v>
          </cell>
          <cell r="P537" t="str">
            <v>-</v>
          </cell>
          <cell r="Q537" t="str">
            <v>-</v>
          </cell>
        </row>
        <row r="538">
          <cell r="C538" t="str">
            <v>OC030-254-SG</v>
          </cell>
          <cell r="D538" t="str">
            <v>Zip Hoodie (Unisex)</v>
          </cell>
          <cell r="E538" t="str">
            <v>休閒連帽外套 (男女兼用)</v>
          </cell>
          <cell r="F538" t="str">
            <v>Tomato Red</v>
          </cell>
          <cell r="G538" t="str">
            <v>番茄紅</v>
          </cell>
          <cell r="H538" t="str">
            <v>L</v>
          </cell>
          <cell r="I538">
            <v>525</v>
          </cell>
          <cell r="J538">
            <v>475</v>
          </cell>
          <cell r="K538">
            <v>479</v>
          </cell>
          <cell r="L538">
            <v>483</v>
          </cell>
          <cell r="M538">
            <v>493</v>
          </cell>
          <cell r="N538">
            <v>10679</v>
          </cell>
          <cell r="O538" t="str">
            <v>-</v>
          </cell>
          <cell r="P538" t="str">
            <v>-</v>
          </cell>
          <cell r="Q538" t="str">
            <v>-</v>
          </cell>
        </row>
        <row r="539">
          <cell r="C539" t="str">
            <v>OC030-256-SG</v>
          </cell>
          <cell r="D539" t="str">
            <v>Zip Hoodie (Unisex)</v>
          </cell>
          <cell r="E539" t="str">
            <v>休閒連帽外套 (男女兼用)</v>
          </cell>
          <cell r="F539" t="str">
            <v>Tomato Red</v>
          </cell>
          <cell r="G539" t="str">
            <v>番茄紅</v>
          </cell>
          <cell r="H539" t="str">
            <v>LL</v>
          </cell>
          <cell r="I539">
            <v>525</v>
          </cell>
          <cell r="J539">
            <v>475</v>
          </cell>
          <cell r="K539">
            <v>479</v>
          </cell>
          <cell r="L539">
            <v>483</v>
          </cell>
          <cell r="M539">
            <v>493</v>
          </cell>
          <cell r="N539">
            <v>10679</v>
          </cell>
          <cell r="O539" t="str">
            <v>-</v>
          </cell>
          <cell r="P539" t="str">
            <v>-</v>
          </cell>
          <cell r="Q539" t="str">
            <v>-</v>
          </cell>
        </row>
        <row r="540">
          <cell r="C540" t="str">
            <v>OC031-03130-SG</v>
          </cell>
          <cell r="D540" t="str">
            <v>Zip Hoodie (Kids)</v>
          </cell>
          <cell r="E540" t="str">
            <v xml:space="preserve">休閒連帽外套 (兒童款) </v>
          </cell>
          <cell r="F540" t="str">
            <v>Gray</v>
          </cell>
          <cell r="G540" t="str">
            <v>灰色</v>
          </cell>
          <cell r="H540" t="str">
            <v>130cm</v>
          </cell>
          <cell r="I540">
            <v>390</v>
          </cell>
          <cell r="J540">
            <v>350</v>
          </cell>
          <cell r="K540">
            <v>353</v>
          </cell>
          <cell r="L540">
            <v>356</v>
          </cell>
          <cell r="M540">
            <v>363</v>
          </cell>
          <cell r="N540">
            <v>7863</v>
          </cell>
          <cell r="O540">
            <v>356</v>
          </cell>
          <cell r="P540">
            <v>363</v>
          </cell>
          <cell r="Q540">
            <v>7863</v>
          </cell>
        </row>
        <row r="541">
          <cell r="C541" t="str">
            <v>OC031-03150-SG</v>
          </cell>
          <cell r="D541" t="str">
            <v>Zip Hoodie (Kids)</v>
          </cell>
          <cell r="E541" t="str">
            <v>休閒連帽外套 (兒童款)</v>
          </cell>
          <cell r="F541" t="str">
            <v>Gray</v>
          </cell>
          <cell r="G541" t="str">
            <v>灰色</v>
          </cell>
          <cell r="H541" t="str">
            <v>150cm</v>
          </cell>
          <cell r="I541">
            <v>430</v>
          </cell>
          <cell r="J541">
            <v>390</v>
          </cell>
          <cell r="K541">
            <v>394</v>
          </cell>
          <cell r="L541">
            <v>398</v>
          </cell>
          <cell r="M541">
            <v>405</v>
          </cell>
          <cell r="N541">
            <v>8773</v>
          </cell>
          <cell r="O541" t="str">
            <v>-</v>
          </cell>
          <cell r="P541" t="str">
            <v>-</v>
          </cell>
          <cell r="Q541" t="str">
            <v>-</v>
          </cell>
        </row>
        <row r="542">
          <cell r="C542" t="str">
            <v>OC031-25130-SG</v>
          </cell>
          <cell r="D542" t="str">
            <v>Zip Hoodie (Kids)</v>
          </cell>
          <cell r="E542" t="str">
            <v xml:space="preserve">休閒連帽外套 (兒童款) </v>
          </cell>
          <cell r="F542" t="str">
            <v>Tomato Red</v>
          </cell>
          <cell r="G542" t="str">
            <v>蕃茄紅</v>
          </cell>
          <cell r="H542" t="str">
            <v>130cm</v>
          </cell>
          <cell r="I542">
            <v>390</v>
          </cell>
          <cell r="J542">
            <v>350</v>
          </cell>
          <cell r="K542">
            <v>353</v>
          </cell>
          <cell r="L542">
            <v>356</v>
          </cell>
          <cell r="M542">
            <v>363</v>
          </cell>
          <cell r="N542">
            <v>7863</v>
          </cell>
          <cell r="O542">
            <v>356</v>
          </cell>
          <cell r="P542">
            <v>363</v>
          </cell>
          <cell r="Q542">
            <v>7863</v>
          </cell>
        </row>
        <row r="543">
          <cell r="C543" t="str">
            <v>OC031-25150-SG</v>
          </cell>
          <cell r="D543" t="str">
            <v>Zip Hoodie (Kids)</v>
          </cell>
          <cell r="E543" t="str">
            <v>休閒連帽外套 (兒童款)</v>
          </cell>
          <cell r="F543" t="str">
            <v>Tomato Red</v>
          </cell>
          <cell r="G543" t="str">
            <v>蕃茄紅</v>
          </cell>
          <cell r="H543" t="str">
            <v>150cm</v>
          </cell>
          <cell r="I543">
            <v>430</v>
          </cell>
          <cell r="J543">
            <v>390</v>
          </cell>
          <cell r="K543">
            <v>394</v>
          </cell>
          <cell r="L543">
            <v>398</v>
          </cell>
          <cell r="M543">
            <v>405</v>
          </cell>
          <cell r="N543">
            <v>8773</v>
          </cell>
          <cell r="O543" t="str">
            <v>-</v>
          </cell>
          <cell r="P543" t="str">
            <v>-</v>
          </cell>
          <cell r="Q543" t="str">
            <v>-</v>
          </cell>
        </row>
        <row r="544">
          <cell r="C544" t="str">
            <v>OC032-03130-SG</v>
          </cell>
          <cell r="D544" t="str">
            <v>Long Pants (Kids)</v>
          </cell>
          <cell r="E544" t="str">
            <v>休閒長褲 (兒童款)</v>
          </cell>
          <cell r="F544" t="str">
            <v>Gray</v>
          </cell>
          <cell r="G544" t="str">
            <v>灰色</v>
          </cell>
          <cell r="H544" t="str">
            <v>130cm</v>
          </cell>
          <cell r="I544">
            <v>270</v>
          </cell>
          <cell r="J544">
            <v>240</v>
          </cell>
          <cell r="K544">
            <v>242</v>
          </cell>
          <cell r="L544">
            <v>244</v>
          </cell>
          <cell r="M544">
            <v>249</v>
          </cell>
          <cell r="N544">
            <v>5394</v>
          </cell>
          <cell r="O544">
            <v>244</v>
          </cell>
          <cell r="P544">
            <v>249</v>
          </cell>
          <cell r="Q544">
            <v>5394</v>
          </cell>
        </row>
        <row r="545">
          <cell r="C545" t="str">
            <v>OC032-03150-SG</v>
          </cell>
          <cell r="D545" t="str">
            <v>Long Pants (Kids)</v>
          </cell>
          <cell r="E545" t="str">
            <v>休閒長褲 (兒童款)</v>
          </cell>
          <cell r="F545" t="str">
            <v>Gray</v>
          </cell>
          <cell r="G545" t="str">
            <v>灰色</v>
          </cell>
          <cell r="H545" t="str">
            <v>150cm</v>
          </cell>
          <cell r="I545">
            <v>300</v>
          </cell>
          <cell r="J545">
            <v>270</v>
          </cell>
          <cell r="K545">
            <v>273</v>
          </cell>
          <cell r="L545">
            <v>276</v>
          </cell>
          <cell r="M545">
            <v>280</v>
          </cell>
          <cell r="N545">
            <v>6065</v>
          </cell>
          <cell r="O545" t="str">
            <v>-</v>
          </cell>
          <cell r="P545" t="str">
            <v>-</v>
          </cell>
          <cell r="Q545" t="str">
            <v>-</v>
          </cell>
        </row>
        <row r="546">
          <cell r="C546" t="str">
            <v>OC032-25130-SG</v>
          </cell>
          <cell r="D546" t="str">
            <v>Long Pants (Kids)</v>
          </cell>
          <cell r="E546" t="str">
            <v>休閒長褲 (兒童款)</v>
          </cell>
          <cell r="F546" t="str">
            <v>Tomato Red</v>
          </cell>
          <cell r="G546" t="str">
            <v>番茄紅</v>
          </cell>
          <cell r="H546" t="str">
            <v>130cm</v>
          </cell>
          <cell r="I546">
            <v>270</v>
          </cell>
          <cell r="J546">
            <v>240</v>
          </cell>
          <cell r="K546">
            <v>242</v>
          </cell>
          <cell r="L546">
            <v>244</v>
          </cell>
          <cell r="M546">
            <v>249</v>
          </cell>
          <cell r="N546">
            <v>5394</v>
          </cell>
          <cell r="O546">
            <v>244</v>
          </cell>
          <cell r="P546">
            <v>249</v>
          </cell>
          <cell r="Q546">
            <v>5394</v>
          </cell>
        </row>
        <row r="547">
          <cell r="C547" t="str">
            <v>OC032-25150-SG</v>
          </cell>
          <cell r="D547" t="str">
            <v>Long Pants (Kids)</v>
          </cell>
          <cell r="E547" t="str">
            <v>休閒長褲 (兒童款)</v>
          </cell>
          <cell r="F547" t="str">
            <v>Tomato Red</v>
          </cell>
          <cell r="G547" t="str">
            <v>番茄紅</v>
          </cell>
          <cell r="H547" t="str">
            <v>150cm</v>
          </cell>
          <cell r="I547">
            <v>300</v>
          </cell>
          <cell r="J547">
            <v>270</v>
          </cell>
          <cell r="K547">
            <v>273</v>
          </cell>
          <cell r="L547">
            <v>276</v>
          </cell>
          <cell r="M547">
            <v>280</v>
          </cell>
          <cell r="N547">
            <v>6065</v>
          </cell>
          <cell r="O547" t="str">
            <v>-</v>
          </cell>
          <cell r="P547" t="str">
            <v>-</v>
          </cell>
          <cell r="Q547" t="str">
            <v>-</v>
          </cell>
        </row>
        <row r="548">
          <cell r="C548" t="str">
            <v>OC033-223-SG</v>
          </cell>
          <cell r="D548" t="str">
            <v>Dolman Sleeve Sweater</v>
          </cell>
          <cell r="E548" t="str">
            <v>連袖針織衫</v>
          </cell>
          <cell r="F548" t="str">
            <v>Green</v>
          </cell>
          <cell r="G548" t="str">
            <v>綠色</v>
          </cell>
          <cell r="H548" t="str">
            <v>M</v>
          </cell>
          <cell r="I548">
            <v>550</v>
          </cell>
          <cell r="J548">
            <v>495</v>
          </cell>
          <cell r="K548">
            <v>500</v>
          </cell>
          <cell r="L548">
            <v>505</v>
          </cell>
          <cell r="M548">
            <v>514</v>
          </cell>
          <cell r="N548">
            <v>11134</v>
          </cell>
          <cell r="O548" t="str">
            <v>-</v>
          </cell>
          <cell r="P548" t="str">
            <v>-</v>
          </cell>
          <cell r="Q548" t="str">
            <v>-</v>
          </cell>
        </row>
        <row r="549">
          <cell r="C549" t="str">
            <v>OC033-224-SG</v>
          </cell>
          <cell r="D549" t="str">
            <v>Dolman Sleeve Sweater</v>
          </cell>
          <cell r="E549" t="str">
            <v>連袖針織衫</v>
          </cell>
          <cell r="F549" t="str">
            <v>Green</v>
          </cell>
          <cell r="G549" t="str">
            <v>綠色</v>
          </cell>
          <cell r="H549" t="str">
            <v>L</v>
          </cell>
          <cell r="I549">
            <v>550</v>
          </cell>
          <cell r="J549">
            <v>495</v>
          </cell>
          <cell r="K549">
            <v>500</v>
          </cell>
          <cell r="L549">
            <v>505</v>
          </cell>
          <cell r="M549">
            <v>514</v>
          </cell>
          <cell r="N549">
            <v>11134</v>
          </cell>
          <cell r="O549" t="str">
            <v>-</v>
          </cell>
          <cell r="P549" t="str">
            <v>-</v>
          </cell>
          <cell r="Q549" t="str">
            <v>-</v>
          </cell>
        </row>
        <row r="550">
          <cell r="C550" t="str">
            <v>OC033-226-SG</v>
          </cell>
          <cell r="D550" t="str">
            <v>Dolman Sleeve Sweater</v>
          </cell>
          <cell r="E550" t="str">
            <v>連袖針織衫</v>
          </cell>
          <cell r="F550" t="str">
            <v>Green</v>
          </cell>
          <cell r="G550" t="str">
            <v>綠色</v>
          </cell>
          <cell r="H550" t="str">
            <v>LL</v>
          </cell>
          <cell r="I550">
            <v>550</v>
          </cell>
          <cell r="J550">
            <v>495</v>
          </cell>
          <cell r="K550">
            <v>500</v>
          </cell>
          <cell r="L550">
            <v>505</v>
          </cell>
          <cell r="M550">
            <v>514</v>
          </cell>
          <cell r="N550">
            <v>11134</v>
          </cell>
          <cell r="O550" t="str">
            <v>-</v>
          </cell>
          <cell r="P550" t="str">
            <v>-</v>
          </cell>
          <cell r="Q550" t="str">
            <v>-</v>
          </cell>
        </row>
        <row r="551">
          <cell r="C551" t="str">
            <v>OC034-013-SG</v>
          </cell>
          <cell r="D551" t="str">
            <v>Men's Long-Sleeve Collar Shirt</v>
          </cell>
          <cell r="E551" t="str">
            <v>男仕襯衫</v>
          </cell>
          <cell r="F551" t="str">
            <v>Prussian Blue</v>
          </cell>
          <cell r="G551" t="str">
            <v>藏藍</v>
          </cell>
          <cell r="H551" t="str">
            <v>M</v>
          </cell>
          <cell r="I551" t="str">
            <v>-</v>
          </cell>
          <cell r="J551" t="str">
            <v>-</v>
          </cell>
          <cell r="K551">
            <v>636</v>
          </cell>
          <cell r="L551">
            <v>642</v>
          </cell>
          <cell r="M551">
            <v>654</v>
          </cell>
          <cell r="N551">
            <v>14166</v>
          </cell>
          <cell r="O551">
            <v>642</v>
          </cell>
          <cell r="P551">
            <v>654</v>
          </cell>
          <cell r="Q551">
            <v>14166</v>
          </cell>
        </row>
        <row r="552">
          <cell r="C552" t="str">
            <v>OC034-014-SG</v>
          </cell>
          <cell r="D552" t="str">
            <v>Men's Long-Sleeve Collar Shirt</v>
          </cell>
          <cell r="E552" t="str">
            <v>男仕襯衫</v>
          </cell>
          <cell r="F552" t="str">
            <v>Prussian Blue</v>
          </cell>
          <cell r="G552" t="str">
            <v>藏藍</v>
          </cell>
          <cell r="H552" t="str">
            <v>L</v>
          </cell>
          <cell r="I552" t="str">
            <v>-</v>
          </cell>
          <cell r="J552" t="str">
            <v>-</v>
          </cell>
          <cell r="K552">
            <v>636</v>
          </cell>
          <cell r="L552">
            <v>642</v>
          </cell>
          <cell r="M552">
            <v>654</v>
          </cell>
          <cell r="N552">
            <v>14166</v>
          </cell>
          <cell r="O552">
            <v>642</v>
          </cell>
          <cell r="P552">
            <v>654</v>
          </cell>
          <cell r="Q552">
            <v>14166</v>
          </cell>
        </row>
        <row r="553">
          <cell r="C553" t="str">
            <v>OC034-016-SG</v>
          </cell>
          <cell r="D553" t="str">
            <v>Men's Long-Sleeve Collar Shirt</v>
          </cell>
          <cell r="E553" t="str">
            <v>男仕襯衫</v>
          </cell>
          <cell r="F553" t="str">
            <v>Prussian Blue</v>
          </cell>
          <cell r="G553" t="str">
            <v>藏藍</v>
          </cell>
          <cell r="H553" t="str">
            <v>LL</v>
          </cell>
          <cell r="I553">
            <v>750</v>
          </cell>
          <cell r="J553">
            <v>675</v>
          </cell>
          <cell r="K553">
            <v>681</v>
          </cell>
          <cell r="L553">
            <v>687</v>
          </cell>
          <cell r="M553">
            <v>701</v>
          </cell>
          <cell r="N553">
            <v>15184</v>
          </cell>
          <cell r="O553">
            <v>687</v>
          </cell>
          <cell r="P553">
            <v>701</v>
          </cell>
          <cell r="Q553">
            <v>15184</v>
          </cell>
        </row>
        <row r="554">
          <cell r="C554" t="str">
            <v>OC034-233-SG</v>
          </cell>
          <cell r="D554" t="str">
            <v>Men's Long-Sleeve Collar Shirt</v>
          </cell>
          <cell r="E554" t="str">
            <v>男仕襯衫</v>
          </cell>
          <cell r="F554" t="str">
            <v>Blue</v>
          </cell>
          <cell r="G554" t="str">
            <v>藍色</v>
          </cell>
          <cell r="H554" t="str">
            <v>M</v>
          </cell>
          <cell r="I554" t="str">
            <v>-</v>
          </cell>
          <cell r="J554" t="str">
            <v>-</v>
          </cell>
          <cell r="K554">
            <v>636</v>
          </cell>
          <cell r="L554">
            <v>642</v>
          </cell>
          <cell r="M554">
            <v>654</v>
          </cell>
          <cell r="N554">
            <v>14166</v>
          </cell>
          <cell r="O554">
            <v>642</v>
          </cell>
          <cell r="P554">
            <v>654</v>
          </cell>
          <cell r="Q554">
            <v>14166</v>
          </cell>
        </row>
        <row r="555">
          <cell r="C555" t="str">
            <v>OC034-234-SG</v>
          </cell>
          <cell r="D555" t="str">
            <v>Men's Long-Sleeve Collar Shirt</v>
          </cell>
          <cell r="E555" t="str">
            <v>男仕襯衫</v>
          </cell>
          <cell r="F555" t="str">
            <v>Blue</v>
          </cell>
          <cell r="G555" t="str">
            <v>藍色</v>
          </cell>
          <cell r="H555" t="str">
            <v>L</v>
          </cell>
          <cell r="I555" t="str">
            <v>-</v>
          </cell>
          <cell r="J555" t="str">
            <v>-</v>
          </cell>
          <cell r="K555">
            <v>636</v>
          </cell>
          <cell r="L555">
            <v>642</v>
          </cell>
          <cell r="M555">
            <v>654</v>
          </cell>
          <cell r="N555">
            <v>14166</v>
          </cell>
          <cell r="O555">
            <v>642</v>
          </cell>
          <cell r="P555">
            <v>654</v>
          </cell>
          <cell r="Q555">
            <v>14166</v>
          </cell>
        </row>
        <row r="556">
          <cell r="C556" t="str">
            <v>OC034-236-SG</v>
          </cell>
          <cell r="D556" t="str">
            <v>Men's Long-Sleeve Collar Shirt</v>
          </cell>
          <cell r="E556" t="str">
            <v>男仕襯衫</v>
          </cell>
          <cell r="F556" t="str">
            <v>Blue</v>
          </cell>
          <cell r="G556" t="str">
            <v>藍色</v>
          </cell>
          <cell r="H556" t="str">
            <v>LL</v>
          </cell>
          <cell r="I556">
            <v>750</v>
          </cell>
          <cell r="J556">
            <v>675</v>
          </cell>
          <cell r="K556">
            <v>681</v>
          </cell>
          <cell r="L556">
            <v>687</v>
          </cell>
          <cell r="M556">
            <v>701</v>
          </cell>
          <cell r="N556">
            <v>15184</v>
          </cell>
          <cell r="O556">
            <v>687</v>
          </cell>
          <cell r="P556">
            <v>701</v>
          </cell>
          <cell r="Q556">
            <v>15184</v>
          </cell>
        </row>
        <row r="557">
          <cell r="C557" t="str">
            <v>OC035-080-SG</v>
          </cell>
          <cell r="D557" t="str">
            <v>Topper Cardigan</v>
          </cell>
          <cell r="E557" t="str">
            <v>開襟長外套</v>
          </cell>
          <cell r="F557" t="str">
            <v>Black</v>
          </cell>
          <cell r="G557" t="str">
            <v>黑色</v>
          </cell>
          <cell r="H557" t="str">
            <v>Free Size</v>
          </cell>
          <cell r="I557">
            <v>750</v>
          </cell>
          <cell r="J557">
            <v>675</v>
          </cell>
          <cell r="K557">
            <v>681</v>
          </cell>
          <cell r="L557">
            <v>687</v>
          </cell>
          <cell r="M557">
            <v>701</v>
          </cell>
          <cell r="N557">
            <v>15184</v>
          </cell>
          <cell r="O557" t="str">
            <v>-</v>
          </cell>
          <cell r="P557" t="str">
            <v>-</v>
          </cell>
          <cell r="Q557" t="str">
            <v>-</v>
          </cell>
        </row>
        <row r="558">
          <cell r="C558" t="str">
            <v>OC035-250-SG</v>
          </cell>
          <cell r="D558" t="str">
            <v>Topper Cardigan</v>
          </cell>
          <cell r="E558" t="str">
            <v>開襟長外套</v>
          </cell>
          <cell r="F558" t="str">
            <v>Red</v>
          </cell>
          <cell r="G558" t="str">
            <v>紅色</v>
          </cell>
          <cell r="H558" t="str">
            <v>Free Size</v>
          </cell>
          <cell r="I558">
            <v>750</v>
          </cell>
          <cell r="J558">
            <v>675</v>
          </cell>
          <cell r="K558">
            <v>681</v>
          </cell>
          <cell r="L558">
            <v>687</v>
          </cell>
          <cell r="M558">
            <v>700.93457943925227</v>
          </cell>
          <cell r="N558">
            <v>15184</v>
          </cell>
          <cell r="O558" t="str">
            <v>-</v>
          </cell>
          <cell r="P558" t="str">
            <v>-</v>
          </cell>
          <cell r="Q558" t="str">
            <v>-</v>
          </cell>
        </row>
        <row r="559">
          <cell r="C559" t="str">
            <v>OC036-033-SG</v>
          </cell>
          <cell r="D559" t="str">
            <v>Lady's T-Shirt</v>
          </cell>
          <cell r="E559" t="str">
            <v>仕女T恤</v>
          </cell>
          <cell r="F559" t="str">
            <v>Pale Green</v>
          </cell>
          <cell r="G559" t="str">
            <v>灰綠</v>
          </cell>
          <cell r="H559" t="str">
            <v>M</v>
          </cell>
          <cell r="I559">
            <v>250</v>
          </cell>
          <cell r="J559">
            <v>225</v>
          </cell>
          <cell r="K559">
            <v>227</v>
          </cell>
          <cell r="L559">
            <v>229</v>
          </cell>
          <cell r="M559">
            <v>234</v>
          </cell>
          <cell r="N559">
            <v>5069</v>
          </cell>
          <cell r="O559">
            <v>229</v>
          </cell>
          <cell r="P559">
            <v>233</v>
          </cell>
          <cell r="Q559">
            <v>5047</v>
          </cell>
        </row>
        <row r="560">
          <cell r="C560" t="str">
            <v>OC036-034-SG</v>
          </cell>
          <cell r="D560" t="str">
            <v>Lady's T-Shirt</v>
          </cell>
          <cell r="E560" t="str">
            <v>仕女T恤</v>
          </cell>
          <cell r="F560" t="str">
            <v>Pale Green</v>
          </cell>
          <cell r="G560" t="str">
            <v>灰綠</v>
          </cell>
          <cell r="H560" t="str">
            <v>L</v>
          </cell>
          <cell r="I560">
            <v>250</v>
          </cell>
          <cell r="J560">
            <v>225</v>
          </cell>
          <cell r="K560">
            <v>227</v>
          </cell>
          <cell r="L560">
            <v>229</v>
          </cell>
          <cell r="M560">
            <v>234</v>
          </cell>
          <cell r="N560">
            <v>5069</v>
          </cell>
          <cell r="O560">
            <v>229</v>
          </cell>
          <cell r="P560">
            <v>233</v>
          </cell>
          <cell r="Q560">
            <v>5047</v>
          </cell>
        </row>
        <row r="561">
          <cell r="C561" t="str">
            <v>OC036-036-SG</v>
          </cell>
          <cell r="D561" t="str">
            <v>Lady's T-Shirt</v>
          </cell>
          <cell r="E561" t="str">
            <v>仕女T恤</v>
          </cell>
          <cell r="F561" t="str">
            <v>Pale Green</v>
          </cell>
          <cell r="G561" t="str">
            <v>灰綠</v>
          </cell>
          <cell r="H561" t="str">
            <v>LL</v>
          </cell>
          <cell r="I561">
            <v>265</v>
          </cell>
          <cell r="J561">
            <v>240</v>
          </cell>
          <cell r="K561">
            <v>242</v>
          </cell>
          <cell r="L561">
            <v>244</v>
          </cell>
          <cell r="M561">
            <v>249</v>
          </cell>
          <cell r="N561">
            <v>5394</v>
          </cell>
          <cell r="O561">
            <v>244</v>
          </cell>
          <cell r="P561">
            <v>249</v>
          </cell>
          <cell r="Q561">
            <v>5394</v>
          </cell>
        </row>
        <row r="562">
          <cell r="C562" t="str">
            <v>OC036-043-SG</v>
          </cell>
          <cell r="D562" t="str">
            <v>Lady's T-Shirt</v>
          </cell>
          <cell r="E562" t="str">
            <v>仕女T恤</v>
          </cell>
          <cell r="F562" t="str">
            <v>Purple</v>
          </cell>
          <cell r="G562" t="str">
            <v>紫色</v>
          </cell>
          <cell r="H562" t="str">
            <v>M</v>
          </cell>
          <cell r="I562">
            <v>250</v>
          </cell>
          <cell r="J562">
            <v>225</v>
          </cell>
          <cell r="K562">
            <v>227</v>
          </cell>
          <cell r="L562">
            <v>229</v>
          </cell>
          <cell r="M562">
            <v>234</v>
          </cell>
          <cell r="N562">
            <v>5069</v>
          </cell>
          <cell r="O562">
            <v>229</v>
          </cell>
          <cell r="P562">
            <v>234</v>
          </cell>
          <cell r="Q562">
            <v>5069</v>
          </cell>
        </row>
        <row r="563">
          <cell r="C563" t="str">
            <v>OC036-044-SG</v>
          </cell>
          <cell r="D563" t="str">
            <v>Lady's T-Shirt</v>
          </cell>
          <cell r="E563" t="str">
            <v>仕女T恤</v>
          </cell>
          <cell r="F563" t="str">
            <v>Purple</v>
          </cell>
          <cell r="G563" t="str">
            <v>紫色</v>
          </cell>
          <cell r="H563" t="str">
            <v>L</v>
          </cell>
          <cell r="I563">
            <v>250</v>
          </cell>
          <cell r="J563">
            <v>225</v>
          </cell>
          <cell r="K563">
            <v>227</v>
          </cell>
          <cell r="L563">
            <v>229</v>
          </cell>
          <cell r="M563">
            <v>234</v>
          </cell>
          <cell r="N563">
            <v>5069</v>
          </cell>
          <cell r="O563">
            <v>229</v>
          </cell>
          <cell r="P563">
            <v>234</v>
          </cell>
          <cell r="Q563">
            <v>5069</v>
          </cell>
        </row>
        <row r="564">
          <cell r="C564" t="str">
            <v>OC036-046-SG</v>
          </cell>
          <cell r="D564" t="str">
            <v>Lady's T-Shirt</v>
          </cell>
          <cell r="E564" t="str">
            <v>仕女T恤</v>
          </cell>
          <cell r="F564" t="str">
            <v>Purple</v>
          </cell>
          <cell r="G564" t="str">
            <v>紫色</v>
          </cell>
          <cell r="H564" t="str">
            <v>LL</v>
          </cell>
          <cell r="I564">
            <v>265</v>
          </cell>
          <cell r="J564">
            <v>240</v>
          </cell>
          <cell r="K564">
            <v>242</v>
          </cell>
          <cell r="L564">
            <v>244</v>
          </cell>
          <cell r="M564">
            <v>249</v>
          </cell>
          <cell r="N564">
            <v>5394</v>
          </cell>
          <cell r="O564">
            <v>244</v>
          </cell>
          <cell r="P564">
            <v>249</v>
          </cell>
          <cell r="Q564">
            <v>5394</v>
          </cell>
        </row>
        <row r="565">
          <cell r="C565" t="str">
            <v>OC036-053-SG</v>
          </cell>
          <cell r="D565" t="str">
            <v>Lady's T-Shirt</v>
          </cell>
          <cell r="E565" t="str">
            <v>仕女T恤</v>
          </cell>
          <cell r="F565" t="str">
            <v>Magenta</v>
          </cell>
          <cell r="G565" t="str">
            <v>桃紅</v>
          </cell>
          <cell r="H565" t="str">
            <v>M</v>
          </cell>
          <cell r="I565">
            <v>250</v>
          </cell>
          <cell r="J565">
            <v>225</v>
          </cell>
          <cell r="K565">
            <v>227</v>
          </cell>
          <cell r="L565">
            <v>229</v>
          </cell>
          <cell r="M565">
            <v>234</v>
          </cell>
          <cell r="N565">
            <v>5069</v>
          </cell>
          <cell r="O565">
            <v>229</v>
          </cell>
          <cell r="P565">
            <v>234</v>
          </cell>
          <cell r="Q565">
            <v>5069</v>
          </cell>
        </row>
        <row r="566">
          <cell r="C566" t="str">
            <v>OC036-054-SG</v>
          </cell>
          <cell r="D566" t="str">
            <v>Lady's T-Shirt</v>
          </cell>
          <cell r="E566" t="str">
            <v>仕女T恤</v>
          </cell>
          <cell r="F566" t="str">
            <v>Magenta</v>
          </cell>
          <cell r="G566" t="str">
            <v>桃紅</v>
          </cell>
          <cell r="H566" t="str">
            <v>L</v>
          </cell>
          <cell r="I566">
            <v>250</v>
          </cell>
          <cell r="J566">
            <v>225</v>
          </cell>
          <cell r="K566">
            <v>227</v>
          </cell>
          <cell r="L566">
            <v>229</v>
          </cell>
          <cell r="M566">
            <v>234</v>
          </cell>
          <cell r="N566">
            <v>5069</v>
          </cell>
          <cell r="O566">
            <v>229</v>
          </cell>
          <cell r="P566">
            <v>234</v>
          </cell>
          <cell r="Q566">
            <v>5069</v>
          </cell>
        </row>
        <row r="567">
          <cell r="C567" t="str">
            <v>OC036-056-SG</v>
          </cell>
          <cell r="D567" t="str">
            <v>Lady's T-Shirt</v>
          </cell>
          <cell r="E567" t="str">
            <v>仕女T恤</v>
          </cell>
          <cell r="F567" t="str">
            <v>Magenta</v>
          </cell>
          <cell r="G567" t="str">
            <v>桃紅</v>
          </cell>
          <cell r="H567" t="str">
            <v>LL</v>
          </cell>
          <cell r="I567">
            <v>265</v>
          </cell>
          <cell r="J567">
            <v>240</v>
          </cell>
          <cell r="K567">
            <v>242</v>
          </cell>
          <cell r="L567">
            <v>244</v>
          </cell>
          <cell r="M567">
            <v>249</v>
          </cell>
          <cell r="N567">
            <v>5394</v>
          </cell>
          <cell r="O567">
            <v>244</v>
          </cell>
          <cell r="P567">
            <v>249</v>
          </cell>
          <cell r="Q567">
            <v>5394</v>
          </cell>
        </row>
        <row r="568">
          <cell r="C568" t="str">
            <v>OC037-013-SG</v>
          </cell>
          <cell r="D568" t="str">
            <v>Men's T-Shirt</v>
          </cell>
          <cell r="E568" t="str">
            <v>男仕T恤</v>
          </cell>
          <cell r="F568" t="str">
            <v>Navy Blue</v>
          </cell>
          <cell r="G568" t="str">
            <v>深藍</v>
          </cell>
          <cell r="H568" t="str">
            <v>M</v>
          </cell>
          <cell r="I568">
            <v>270</v>
          </cell>
          <cell r="J568">
            <v>245</v>
          </cell>
          <cell r="K568">
            <v>247</v>
          </cell>
          <cell r="L568">
            <v>249</v>
          </cell>
          <cell r="M568">
            <v>254</v>
          </cell>
          <cell r="N568">
            <v>5502</v>
          </cell>
          <cell r="O568">
            <v>249</v>
          </cell>
          <cell r="P568">
            <v>254</v>
          </cell>
          <cell r="Q568">
            <v>5502</v>
          </cell>
        </row>
        <row r="569">
          <cell r="C569" t="str">
            <v>OC037-014-SG</v>
          </cell>
          <cell r="D569" t="str">
            <v>Men's T-Shirt</v>
          </cell>
          <cell r="E569" t="str">
            <v>男仕T恤</v>
          </cell>
          <cell r="F569" t="str">
            <v>Navy Blue</v>
          </cell>
          <cell r="G569" t="str">
            <v>深藍</v>
          </cell>
          <cell r="H569" t="str">
            <v>L</v>
          </cell>
          <cell r="I569">
            <v>270</v>
          </cell>
          <cell r="J569">
            <v>245</v>
          </cell>
          <cell r="K569">
            <v>247</v>
          </cell>
          <cell r="L569">
            <v>249</v>
          </cell>
          <cell r="M569">
            <v>254</v>
          </cell>
          <cell r="N569">
            <v>5502</v>
          </cell>
          <cell r="O569">
            <v>249</v>
          </cell>
          <cell r="P569">
            <v>254</v>
          </cell>
          <cell r="Q569">
            <v>5502</v>
          </cell>
        </row>
        <row r="570">
          <cell r="C570" t="str">
            <v>OC037-016-SG</v>
          </cell>
          <cell r="D570" t="str">
            <v>Men's T-Shirt</v>
          </cell>
          <cell r="E570" t="str">
            <v>男仕T恤</v>
          </cell>
          <cell r="F570" t="str">
            <v>Navy Blue</v>
          </cell>
          <cell r="G570" t="str">
            <v>深藍</v>
          </cell>
          <cell r="H570" t="str">
            <v>LL</v>
          </cell>
          <cell r="I570">
            <v>285</v>
          </cell>
          <cell r="J570">
            <v>260</v>
          </cell>
          <cell r="K570">
            <v>262</v>
          </cell>
          <cell r="L570">
            <v>264</v>
          </cell>
          <cell r="M570">
            <v>270</v>
          </cell>
          <cell r="N570">
            <v>5848</v>
          </cell>
          <cell r="O570">
            <v>264</v>
          </cell>
          <cell r="P570">
            <v>269</v>
          </cell>
          <cell r="Q570">
            <v>5827</v>
          </cell>
        </row>
        <row r="571">
          <cell r="C571" t="str">
            <v>OC037-033-SG</v>
          </cell>
          <cell r="D571" t="str">
            <v>Men's T-Shirt</v>
          </cell>
          <cell r="E571" t="str">
            <v>男仕T恤</v>
          </cell>
          <cell r="F571" t="str">
            <v>Dark Gray</v>
          </cell>
          <cell r="G571" t="str">
            <v>深灰</v>
          </cell>
          <cell r="H571" t="str">
            <v>M</v>
          </cell>
          <cell r="I571">
            <v>270</v>
          </cell>
          <cell r="J571">
            <v>245</v>
          </cell>
          <cell r="K571">
            <v>247</v>
          </cell>
          <cell r="L571">
            <v>249</v>
          </cell>
          <cell r="M571">
            <v>254</v>
          </cell>
          <cell r="N571">
            <v>5502</v>
          </cell>
          <cell r="O571">
            <v>249</v>
          </cell>
          <cell r="P571">
            <v>254</v>
          </cell>
          <cell r="Q571">
            <v>5502</v>
          </cell>
        </row>
        <row r="572">
          <cell r="C572" t="str">
            <v>OC037-034-SG</v>
          </cell>
          <cell r="D572" t="str">
            <v>Men's T-Shirt</v>
          </cell>
          <cell r="E572" t="str">
            <v>男仕T恤</v>
          </cell>
          <cell r="F572" t="str">
            <v>Dark Gray</v>
          </cell>
          <cell r="G572" t="str">
            <v>深灰</v>
          </cell>
          <cell r="H572" t="str">
            <v>L</v>
          </cell>
          <cell r="I572">
            <v>270</v>
          </cell>
          <cell r="J572">
            <v>245</v>
          </cell>
          <cell r="K572">
            <v>247</v>
          </cell>
          <cell r="L572">
            <v>249</v>
          </cell>
          <cell r="M572">
            <v>254</v>
          </cell>
          <cell r="N572">
            <v>5502</v>
          </cell>
          <cell r="O572">
            <v>249</v>
          </cell>
          <cell r="P572">
            <v>254</v>
          </cell>
          <cell r="Q572">
            <v>5502</v>
          </cell>
        </row>
        <row r="573">
          <cell r="C573" t="str">
            <v>OC037-036-SG</v>
          </cell>
          <cell r="D573" t="str">
            <v>Men's T-Shirt</v>
          </cell>
          <cell r="E573" t="str">
            <v>男仕T恤</v>
          </cell>
          <cell r="F573" t="str">
            <v>Dark Gray</v>
          </cell>
          <cell r="G573" t="str">
            <v>深灰</v>
          </cell>
          <cell r="H573" t="str">
            <v>LL</v>
          </cell>
          <cell r="I573">
            <v>285</v>
          </cell>
          <cell r="J573">
            <v>260</v>
          </cell>
          <cell r="K573">
            <v>262</v>
          </cell>
          <cell r="L573">
            <v>264</v>
          </cell>
          <cell r="M573">
            <v>270</v>
          </cell>
          <cell r="N573">
            <v>5848</v>
          </cell>
          <cell r="O573">
            <v>264</v>
          </cell>
          <cell r="P573">
            <v>269</v>
          </cell>
          <cell r="Q573">
            <v>5827</v>
          </cell>
        </row>
        <row r="574">
          <cell r="C574" t="str">
            <v>OC037-063-SG</v>
          </cell>
          <cell r="D574" t="str">
            <v>Men's T-Shirt</v>
          </cell>
          <cell r="E574" t="str">
            <v>男仕T恤</v>
          </cell>
          <cell r="F574" t="str">
            <v>Wine Red</v>
          </cell>
          <cell r="G574" t="str">
            <v>酒紅</v>
          </cell>
          <cell r="H574" t="str">
            <v>M</v>
          </cell>
          <cell r="I574">
            <v>270</v>
          </cell>
          <cell r="J574">
            <v>245</v>
          </cell>
          <cell r="K574">
            <v>247</v>
          </cell>
          <cell r="L574">
            <v>249</v>
          </cell>
          <cell r="M574">
            <v>254</v>
          </cell>
          <cell r="N574">
            <v>5502</v>
          </cell>
          <cell r="O574">
            <v>249</v>
          </cell>
          <cell r="P574">
            <v>254</v>
          </cell>
          <cell r="Q574">
            <v>5502</v>
          </cell>
        </row>
        <row r="575">
          <cell r="C575" t="str">
            <v>OC037-064-SG</v>
          </cell>
          <cell r="D575" t="str">
            <v>Men's T-Shirt</v>
          </cell>
          <cell r="E575" t="str">
            <v>男仕T恤</v>
          </cell>
          <cell r="F575" t="str">
            <v>Wine Red</v>
          </cell>
          <cell r="G575" t="str">
            <v>酒紅</v>
          </cell>
          <cell r="H575" t="str">
            <v>L</v>
          </cell>
          <cell r="I575">
            <v>270</v>
          </cell>
          <cell r="J575">
            <v>245</v>
          </cell>
          <cell r="K575">
            <v>247</v>
          </cell>
          <cell r="L575">
            <v>249</v>
          </cell>
          <cell r="M575">
            <v>254</v>
          </cell>
          <cell r="N575">
            <v>5502</v>
          </cell>
          <cell r="O575">
            <v>249</v>
          </cell>
          <cell r="P575">
            <v>254</v>
          </cell>
          <cell r="Q575">
            <v>5502</v>
          </cell>
        </row>
        <row r="576">
          <cell r="C576" t="str">
            <v>OC037-066-SG</v>
          </cell>
          <cell r="D576" t="str">
            <v>Men's T-Shirt</v>
          </cell>
          <cell r="E576" t="str">
            <v>男仕T恤</v>
          </cell>
          <cell r="F576" t="str">
            <v>Wine Red</v>
          </cell>
          <cell r="G576" t="str">
            <v>酒紅</v>
          </cell>
          <cell r="H576" t="str">
            <v>LL</v>
          </cell>
          <cell r="I576">
            <v>285</v>
          </cell>
          <cell r="J576">
            <v>260</v>
          </cell>
          <cell r="K576">
            <v>262</v>
          </cell>
          <cell r="L576">
            <v>264</v>
          </cell>
          <cell r="M576">
            <v>270</v>
          </cell>
          <cell r="N576">
            <v>5848</v>
          </cell>
          <cell r="O576">
            <v>264</v>
          </cell>
          <cell r="P576">
            <v>269</v>
          </cell>
          <cell r="Q576">
            <v>5827</v>
          </cell>
        </row>
        <row r="577">
          <cell r="C577" t="str">
            <v>OC038-212-SG</v>
          </cell>
          <cell r="D577" t="str">
            <v>Double-Knit Hoodie</v>
          </cell>
          <cell r="E577" t="str">
            <v>舒適連帽衣</v>
          </cell>
          <cell r="F577" t="str">
            <v>Light Brown</v>
          </cell>
          <cell r="G577" t="str">
            <v>淺咖</v>
          </cell>
          <cell r="H577" t="str">
            <v>S</v>
          </cell>
          <cell r="I577" t="str">
            <v>-</v>
          </cell>
          <cell r="J577">
            <v>530</v>
          </cell>
          <cell r="K577">
            <v>535</v>
          </cell>
          <cell r="L577">
            <v>540</v>
          </cell>
          <cell r="M577">
            <v>550</v>
          </cell>
          <cell r="N577">
            <v>11913</v>
          </cell>
          <cell r="O577" t="str">
            <v>-</v>
          </cell>
          <cell r="P577" t="str">
            <v>-</v>
          </cell>
          <cell r="Q577" t="str">
            <v>-</v>
          </cell>
        </row>
        <row r="578">
          <cell r="C578" t="str">
            <v>OC038-214-SG</v>
          </cell>
          <cell r="D578" t="str">
            <v>Double-Knit Hoodie</v>
          </cell>
          <cell r="E578" t="str">
            <v>舒適連帽衣</v>
          </cell>
          <cell r="F578" t="str">
            <v>Light Brown</v>
          </cell>
          <cell r="G578" t="str">
            <v>淺咖</v>
          </cell>
          <cell r="H578" t="str">
            <v>M</v>
          </cell>
          <cell r="I578" t="str">
            <v>-</v>
          </cell>
          <cell r="J578">
            <v>530</v>
          </cell>
          <cell r="K578">
            <v>535</v>
          </cell>
          <cell r="L578">
            <v>540</v>
          </cell>
          <cell r="M578">
            <v>550</v>
          </cell>
          <cell r="N578">
            <v>11913</v>
          </cell>
          <cell r="O578" t="str">
            <v>-</v>
          </cell>
          <cell r="P578" t="str">
            <v>-</v>
          </cell>
          <cell r="Q578" t="str">
            <v>-</v>
          </cell>
        </row>
        <row r="579">
          <cell r="C579" t="str">
            <v>OC038-216-SG</v>
          </cell>
          <cell r="D579" t="str">
            <v>Double-Knit Hoodie</v>
          </cell>
          <cell r="E579" t="str">
            <v>舒適連帽衣</v>
          </cell>
          <cell r="F579" t="str">
            <v>Light Brown</v>
          </cell>
          <cell r="G579" t="str">
            <v>淺咖</v>
          </cell>
          <cell r="H579" t="str">
            <v>L</v>
          </cell>
          <cell r="I579" t="str">
            <v>-</v>
          </cell>
          <cell r="J579">
            <v>555</v>
          </cell>
          <cell r="K579">
            <v>560</v>
          </cell>
          <cell r="L579">
            <v>565</v>
          </cell>
          <cell r="M579">
            <v>576</v>
          </cell>
          <cell r="N579">
            <v>12477</v>
          </cell>
          <cell r="O579" t="str">
            <v>-</v>
          </cell>
          <cell r="P579" t="str">
            <v>-</v>
          </cell>
          <cell r="Q579" t="str">
            <v>-</v>
          </cell>
        </row>
        <row r="580">
          <cell r="C580" t="str">
            <v>OC039-083-SG</v>
          </cell>
          <cell r="D580" t="str">
            <v>NI Lady's T-Shirt</v>
          </cell>
          <cell r="E580" t="str">
            <v>NI仕女T恤</v>
          </cell>
          <cell r="F580" t="str">
            <v>Black</v>
          </cell>
          <cell r="G580" t="str">
            <v>黑色</v>
          </cell>
          <cell r="H580" t="str">
            <v>M</v>
          </cell>
          <cell r="I580" t="str">
            <v>-</v>
          </cell>
          <cell r="J580">
            <v>330</v>
          </cell>
          <cell r="K580">
            <v>333</v>
          </cell>
          <cell r="L580">
            <v>336</v>
          </cell>
          <cell r="M580">
            <v>343</v>
          </cell>
          <cell r="N580">
            <v>7430</v>
          </cell>
          <cell r="O580">
            <v>336</v>
          </cell>
          <cell r="P580">
            <v>343</v>
          </cell>
          <cell r="Q580">
            <v>7430</v>
          </cell>
        </row>
        <row r="581">
          <cell r="C581" t="str">
            <v>OC039-084-SG</v>
          </cell>
          <cell r="D581" t="str">
            <v>NI Lady's T-Shirt</v>
          </cell>
          <cell r="E581" t="str">
            <v>NI仕女T恤</v>
          </cell>
          <cell r="F581" t="str">
            <v>Black</v>
          </cell>
          <cell r="G581" t="str">
            <v>黑色</v>
          </cell>
          <cell r="H581" t="str">
            <v>L</v>
          </cell>
          <cell r="I581" t="str">
            <v>-</v>
          </cell>
          <cell r="J581">
            <v>330</v>
          </cell>
          <cell r="K581">
            <v>333</v>
          </cell>
          <cell r="L581">
            <v>336</v>
          </cell>
          <cell r="M581">
            <v>343</v>
          </cell>
          <cell r="N581">
            <v>7430</v>
          </cell>
          <cell r="O581">
            <v>336</v>
          </cell>
          <cell r="P581">
            <v>343</v>
          </cell>
          <cell r="Q581">
            <v>7430</v>
          </cell>
        </row>
        <row r="582">
          <cell r="C582" t="str">
            <v>OC039-086-SG</v>
          </cell>
          <cell r="D582" t="str">
            <v>NI Lady's T-Shirt</v>
          </cell>
          <cell r="E582" t="str">
            <v>NI仕女T恤</v>
          </cell>
          <cell r="F582" t="str">
            <v>Black</v>
          </cell>
          <cell r="G582" t="str">
            <v>黑色</v>
          </cell>
          <cell r="H582" t="str">
            <v>LL</v>
          </cell>
          <cell r="I582" t="str">
            <v>-</v>
          </cell>
          <cell r="J582">
            <v>345</v>
          </cell>
          <cell r="K582">
            <v>348</v>
          </cell>
          <cell r="L582">
            <v>351</v>
          </cell>
          <cell r="M582">
            <v>358</v>
          </cell>
          <cell r="N582">
            <v>7755</v>
          </cell>
          <cell r="O582" t="str">
            <v>-</v>
          </cell>
          <cell r="P582" t="str">
            <v>-</v>
          </cell>
          <cell r="Q582" t="str">
            <v>-</v>
          </cell>
        </row>
        <row r="583">
          <cell r="C583" t="str">
            <v>OC039-223-SG</v>
          </cell>
          <cell r="D583" t="str">
            <v>NI Lady's T-Shirt</v>
          </cell>
          <cell r="E583" t="str">
            <v>NI仕女T恤</v>
          </cell>
          <cell r="F583" t="str">
            <v>Teal</v>
          </cell>
          <cell r="G583" t="str">
            <v>藍綠</v>
          </cell>
          <cell r="H583" t="str">
            <v>M</v>
          </cell>
          <cell r="I583" t="str">
            <v>-</v>
          </cell>
          <cell r="J583">
            <v>330</v>
          </cell>
          <cell r="K583">
            <v>333</v>
          </cell>
          <cell r="L583">
            <v>336</v>
          </cell>
          <cell r="M583">
            <v>343</v>
          </cell>
          <cell r="N583">
            <v>7430</v>
          </cell>
          <cell r="O583">
            <v>336</v>
          </cell>
          <cell r="P583">
            <v>343</v>
          </cell>
          <cell r="Q583">
            <v>7430</v>
          </cell>
        </row>
        <row r="584">
          <cell r="C584" t="str">
            <v>OC039-224-SG</v>
          </cell>
          <cell r="D584" t="str">
            <v>NI Lady's T-Shirt</v>
          </cell>
          <cell r="E584" t="str">
            <v>NI仕女T恤</v>
          </cell>
          <cell r="F584" t="str">
            <v>Teal</v>
          </cell>
          <cell r="G584" t="str">
            <v>藍綠</v>
          </cell>
          <cell r="H584" t="str">
            <v>L</v>
          </cell>
          <cell r="I584" t="str">
            <v>-</v>
          </cell>
          <cell r="J584">
            <v>330</v>
          </cell>
          <cell r="K584">
            <v>333</v>
          </cell>
          <cell r="L584">
            <v>336</v>
          </cell>
          <cell r="M584">
            <v>343</v>
          </cell>
          <cell r="N584">
            <v>7430</v>
          </cell>
          <cell r="O584">
            <v>336</v>
          </cell>
          <cell r="P584">
            <v>343</v>
          </cell>
          <cell r="Q584">
            <v>7430</v>
          </cell>
        </row>
        <row r="585">
          <cell r="C585" t="str">
            <v>OC039-226-SG</v>
          </cell>
          <cell r="D585" t="str">
            <v>NI Lady's T-Shirt</v>
          </cell>
          <cell r="E585" t="str">
            <v>NI仕女T恤</v>
          </cell>
          <cell r="F585" t="str">
            <v>Teal</v>
          </cell>
          <cell r="G585" t="str">
            <v>藍綠</v>
          </cell>
          <cell r="H585" t="str">
            <v>LL</v>
          </cell>
          <cell r="I585" t="str">
            <v>-</v>
          </cell>
          <cell r="J585">
            <v>345</v>
          </cell>
          <cell r="K585">
            <v>348</v>
          </cell>
          <cell r="L585">
            <v>351</v>
          </cell>
          <cell r="M585">
            <v>358</v>
          </cell>
          <cell r="N585">
            <v>7755</v>
          </cell>
          <cell r="O585" t="str">
            <v>-</v>
          </cell>
          <cell r="P585" t="str">
            <v>-</v>
          </cell>
          <cell r="Q585" t="str">
            <v>-</v>
          </cell>
        </row>
        <row r="586">
          <cell r="C586" t="str">
            <v>OC040-083-SG</v>
          </cell>
          <cell r="D586" t="str">
            <v>NI Men's T-Shirt</v>
          </cell>
          <cell r="E586" t="str">
            <v>NI男仕T恤</v>
          </cell>
          <cell r="F586" t="str">
            <v>Black</v>
          </cell>
          <cell r="G586" t="str">
            <v>黑色</v>
          </cell>
          <cell r="H586" t="str">
            <v>M</v>
          </cell>
          <cell r="I586">
            <v>390</v>
          </cell>
          <cell r="J586">
            <v>350</v>
          </cell>
          <cell r="K586">
            <v>353</v>
          </cell>
          <cell r="L586">
            <v>356</v>
          </cell>
          <cell r="M586">
            <v>363</v>
          </cell>
          <cell r="N586">
            <v>7863</v>
          </cell>
          <cell r="O586">
            <v>356</v>
          </cell>
          <cell r="P586">
            <v>363</v>
          </cell>
          <cell r="Q586">
            <v>7863</v>
          </cell>
        </row>
        <row r="587">
          <cell r="C587" t="str">
            <v>OC040-084-SG</v>
          </cell>
          <cell r="D587" t="str">
            <v>NI Men's T-Shirt</v>
          </cell>
          <cell r="E587" t="str">
            <v>NI男仕T恤</v>
          </cell>
          <cell r="F587" t="str">
            <v>Black</v>
          </cell>
          <cell r="G587" t="str">
            <v>黑色</v>
          </cell>
          <cell r="H587" t="str">
            <v>L</v>
          </cell>
          <cell r="I587">
            <v>390</v>
          </cell>
          <cell r="J587">
            <v>350</v>
          </cell>
          <cell r="K587">
            <v>353</v>
          </cell>
          <cell r="L587">
            <v>356</v>
          </cell>
          <cell r="M587">
            <v>363</v>
          </cell>
          <cell r="N587">
            <v>7863</v>
          </cell>
          <cell r="O587">
            <v>356</v>
          </cell>
          <cell r="P587">
            <v>363</v>
          </cell>
          <cell r="Q587">
            <v>7863</v>
          </cell>
        </row>
        <row r="588">
          <cell r="C588" t="str">
            <v>OC040-086-SG</v>
          </cell>
          <cell r="D588" t="str">
            <v>NI Men's T-Shirt</v>
          </cell>
          <cell r="E588" t="str">
            <v>NI男仕T恤</v>
          </cell>
          <cell r="F588" t="str">
            <v>Black</v>
          </cell>
          <cell r="G588" t="str">
            <v>黑色</v>
          </cell>
          <cell r="H588" t="str">
            <v>LL</v>
          </cell>
          <cell r="I588" t="str">
            <v>-</v>
          </cell>
          <cell r="J588">
            <v>365</v>
          </cell>
          <cell r="K588">
            <v>368</v>
          </cell>
          <cell r="L588">
            <v>371</v>
          </cell>
          <cell r="M588">
            <v>379</v>
          </cell>
          <cell r="N588">
            <v>8209</v>
          </cell>
          <cell r="O588" t="str">
            <v>-</v>
          </cell>
          <cell r="P588" t="str">
            <v>-</v>
          </cell>
          <cell r="Q588" t="str">
            <v>-</v>
          </cell>
        </row>
        <row r="589">
          <cell r="C589" t="str">
            <v>OC040-223-SG</v>
          </cell>
          <cell r="D589" t="str">
            <v>NI Men's T-Shirt</v>
          </cell>
          <cell r="E589" t="str">
            <v>NI男仕T恤</v>
          </cell>
          <cell r="F589" t="str">
            <v>Teal</v>
          </cell>
          <cell r="G589" t="str">
            <v>藍綠</v>
          </cell>
          <cell r="H589" t="str">
            <v>M</v>
          </cell>
          <cell r="I589">
            <v>390</v>
          </cell>
          <cell r="J589">
            <v>350</v>
          </cell>
          <cell r="K589">
            <v>353</v>
          </cell>
          <cell r="L589">
            <v>356</v>
          </cell>
          <cell r="M589">
            <v>363</v>
          </cell>
          <cell r="N589">
            <v>7863</v>
          </cell>
          <cell r="O589">
            <v>356</v>
          </cell>
          <cell r="P589">
            <v>363</v>
          </cell>
          <cell r="Q589">
            <v>7863</v>
          </cell>
        </row>
        <row r="590">
          <cell r="C590" t="str">
            <v>OC040-224-SG</v>
          </cell>
          <cell r="D590" t="str">
            <v>NI Men's T-Shirt</v>
          </cell>
          <cell r="E590" t="str">
            <v>NI男仕T恤</v>
          </cell>
          <cell r="F590" t="str">
            <v>Teal</v>
          </cell>
          <cell r="G590" t="str">
            <v>藍綠</v>
          </cell>
          <cell r="H590" t="str">
            <v>L</v>
          </cell>
          <cell r="I590">
            <v>390</v>
          </cell>
          <cell r="J590">
            <v>350</v>
          </cell>
          <cell r="K590">
            <v>353</v>
          </cell>
          <cell r="L590">
            <v>356</v>
          </cell>
          <cell r="M590">
            <v>363</v>
          </cell>
          <cell r="N590">
            <v>7863</v>
          </cell>
          <cell r="O590">
            <v>356</v>
          </cell>
          <cell r="P590">
            <v>363</v>
          </cell>
          <cell r="Q590">
            <v>7863</v>
          </cell>
        </row>
        <row r="591">
          <cell r="C591" t="str">
            <v>OC040-226-SG</v>
          </cell>
          <cell r="D591" t="str">
            <v>NI Men's T-Shirt</v>
          </cell>
          <cell r="E591" t="str">
            <v>NI男仕T恤</v>
          </cell>
          <cell r="F591" t="str">
            <v>Teal</v>
          </cell>
          <cell r="G591" t="str">
            <v>藍綠</v>
          </cell>
          <cell r="H591" t="str">
            <v>LL</v>
          </cell>
          <cell r="I591" t="str">
            <v>-</v>
          </cell>
          <cell r="J591">
            <v>365</v>
          </cell>
          <cell r="K591">
            <v>368</v>
          </cell>
          <cell r="L591">
            <v>371</v>
          </cell>
          <cell r="M591">
            <v>379</v>
          </cell>
          <cell r="N591">
            <v>8209</v>
          </cell>
          <cell r="O591" t="str">
            <v>-</v>
          </cell>
          <cell r="P591" t="str">
            <v>-</v>
          </cell>
          <cell r="Q591" t="str">
            <v>-</v>
          </cell>
        </row>
        <row r="592">
          <cell r="C592" t="str">
            <v>OC041-083-SG</v>
          </cell>
          <cell r="D592" t="str">
            <v>Men's Straight Fit Pants</v>
          </cell>
          <cell r="E592" t="str">
            <v>男仕直筒褲</v>
          </cell>
          <cell r="F592" t="str">
            <v>Black</v>
          </cell>
          <cell r="G592" t="str">
            <v>黑色</v>
          </cell>
          <cell r="H592" t="str">
            <v>M</v>
          </cell>
          <cell r="I592" t="str">
            <v>-</v>
          </cell>
          <cell r="J592">
            <v>635</v>
          </cell>
          <cell r="K592">
            <v>641</v>
          </cell>
          <cell r="L592">
            <v>647</v>
          </cell>
          <cell r="M592">
            <v>659</v>
          </cell>
          <cell r="N592">
            <v>14274</v>
          </cell>
          <cell r="O592">
            <v>647</v>
          </cell>
          <cell r="P592">
            <v>659</v>
          </cell>
          <cell r="Q592">
            <v>14274</v>
          </cell>
        </row>
        <row r="593">
          <cell r="C593" t="str">
            <v>OC041-084-SG</v>
          </cell>
          <cell r="D593" t="str">
            <v>Men's Straight Fit Pants</v>
          </cell>
          <cell r="E593" t="str">
            <v>男仕直筒褲</v>
          </cell>
          <cell r="F593" t="str">
            <v>Black</v>
          </cell>
          <cell r="G593" t="str">
            <v>黑色</v>
          </cell>
          <cell r="H593" t="str">
            <v>L</v>
          </cell>
          <cell r="I593" t="str">
            <v>-</v>
          </cell>
          <cell r="J593">
            <v>635</v>
          </cell>
          <cell r="K593">
            <v>641</v>
          </cell>
          <cell r="L593">
            <v>647</v>
          </cell>
          <cell r="M593">
            <v>659</v>
          </cell>
          <cell r="N593">
            <v>14274</v>
          </cell>
          <cell r="O593">
            <v>647</v>
          </cell>
          <cell r="P593">
            <v>659</v>
          </cell>
          <cell r="Q593">
            <v>14274</v>
          </cell>
        </row>
        <row r="594">
          <cell r="C594" t="str">
            <v>OC041-086-SG</v>
          </cell>
          <cell r="D594" t="str">
            <v>Men's Straight Fit Pants</v>
          </cell>
          <cell r="E594" t="str">
            <v>男仕直筒褲</v>
          </cell>
          <cell r="F594" t="str">
            <v>Black</v>
          </cell>
          <cell r="G594" t="str">
            <v>黑色</v>
          </cell>
          <cell r="H594" t="str">
            <v>LL</v>
          </cell>
          <cell r="I594" t="str">
            <v>-</v>
          </cell>
          <cell r="J594">
            <v>650</v>
          </cell>
          <cell r="K594">
            <v>656</v>
          </cell>
          <cell r="L594">
            <v>662</v>
          </cell>
          <cell r="M594">
            <v>675</v>
          </cell>
          <cell r="N594">
            <v>14621</v>
          </cell>
          <cell r="O594">
            <v>662</v>
          </cell>
          <cell r="P594">
            <v>675</v>
          </cell>
          <cell r="Q594">
            <v>14621</v>
          </cell>
        </row>
        <row r="595">
          <cell r="C595" t="str">
            <v>OC041-089-SG</v>
          </cell>
          <cell r="D595" t="str">
            <v>Men's Straight Fit Pants</v>
          </cell>
          <cell r="E595" t="str">
            <v>男仕直筒褲</v>
          </cell>
          <cell r="F595" t="str">
            <v>Black</v>
          </cell>
          <cell r="G595" t="str">
            <v>黑色</v>
          </cell>
          <cell r="H595" t="str">
            <v>3L</v>
          </cell>
          <cell r="I595" t="str">
            <v>-</v>
          </cell>
          <cell r="J595">
            <v>665</v>
          </cell>
          <cell r="K595">
            <v>671</v>
          </cell>
          <cell r="L595">
            <v>677</v>
          </cell>
          <cell r="M595">
            <v>691</v>
          </cell>
          <cell r="N595">
            <v>14968</v>
          </cell>
          <cell r="O595" t="str">
            <v>-</v>
          </cell>
          <cell r="P595" t="str">
            <v>-</v>
          </cell>
          <cell r="Q595" t="str">
            <v>-</v>
          </cell>
        </row>
        <row r="596">
          <cell r="C596" t="str">
            <v>OC042-013-SG</v>
          </cell>
          <cell r="D596" t="str">
            <v>Mesh Knit Top</v>
          </cell>
          <cell r="E596" t="str">
            <v>針織罩衫</v>
          </cell>
          <cell r="F596" t="str">
            <v>Blue</v>
          </cell>
          <cell r="G596" t="str">
            <v>藍色</v>
          </cell>
          <cell r="H596" t="str">
            <v>M</v>
          </cell>
          <cell r="I596" t="str">
            <v>-</v>
          </cell>
          <cell r="J596">
            <v>485</v>
          </cell>
          <cell r="K596">
            <v>490</v>
          </cell>
          <cell r="L596">
            <v>495</v>
          </cell>
          <cell r="M596">
            <v>504</v>
          </cell>
          <cell r="N596">
            <v>10917</v>
          </cell>
          <cell r="O596" t="str">
            <v>-</v>
          </cell>
          <cell r="P596" t="str">
            <v>-</v>
          </cell>
          <cell r="Q596" t="str">
            <v>-</v>
          </cell>
        </row>
        <row r="597">
          <cell r="C597" t="str">
            <v>OC042-014-SG</v>
          </cell>
          <cell r="D597" t="str">
            <v>Mesh Knit Top</v>
          </cell>
          <cell r="E597" t="str">
            <v>針織罩衫</v>
          </cell>
          <cell r="F597" t="str">
            <v>Blue</v>
          </cell>
          <cell r="G597" t="str">
            <v>藍色</v>
          </cell>
          <cell r="H597" t="str">
            <v>L</v>
          </cell>
          <cell r="I597" t="str">
            <v>-</v>
          </cell>
          <cell r="J597">
            <v>485</v>
          </cell>
          <cell r="K597">
            <v>490</v>
          </cell>
          <cell r="L597">
            <v>495</v>
          </cell>
          <cell r="M597">
            <v>504</v>
          </cell>
          <cell r="N597">
            <v>10917</v>
          </cell>
          <cell r="O597" t="str">
            <v>-</v>
          </cell>
          <cell r="P597" t="str">
            <v>-</v>
          </cell>
          <cell r="Q597" t="str">
            <v>-</v>
          </cell>
        </row>
        <row r="598">
          <cell r="C598" t="str">
            <v>OC042-016-SG</v>
          </cell>
          <cell r="D598" t="str">
            <v>Mesh Knit Top</v>
          </cell>
          <cell r="E598" t="str">
            <v>針織罩衫</v>
          </cell>
          <cell r="F598" t="str">
            <v>Blue</v>
          </cell>
          <cell r="G598" t="str">
            <v>藍色</v>
          </cell>
          <cell r="H598" t="str">
            <v>LL</v>
          </cell>
          <cell r="I598">
            <v>560</v>
          </cell>
          <cell r="J598">
            <v>505</v>
          </cell>
          <cell r="K598">
            <v>510</v>
          </cell>
          <cell r="L598">
            <v>515</v>
          </cell>
          <cell r="M598">
            <v>524</v>
          </cell>
          <cell r="N598">
            <v>11350</v>
          </cell>
          <cell r="O598" t="str">
            <v>-</v>
          </cell>
          <cell r="P598" t="str">
            <v>-</v>
          </cell>
          <cell r="Q598" t="str">
            <v>-</v>
          </cell>
        </row>
        <row r="599">
          <cell r="C599" t="str">
            <v>OC043-082-SG</v>
          </cell>
          <cell r="D599" t="str">
            <v>Crew Neck Sweater (Unisex)</v>
          </cell>
          <cell r="E599" t="str">
            <v>圓領針織衫 (男女兼用)</v>
          </cell>
          <cell r="F599" t="str">
            <v>Black</v>
          </cell>
          <cell r="G599" t="str">
            <v>黑色</v>
          </cell>
          <cell r="H599" t="str">
            <v>S</v>
          </cell>
          <cell r="I599" t="str">
            <v>-</v>
          </cell>
          <cell r="J599">
            <v>555</v>
          </cell>
          <cell r="K599">
            <v>560</v>
          </cell>
          <cell r="L599">
            <v>565</v>
          </cell>
          <cell r="M599">
            <v>576</v>
          </cell>
          <cell r="N599">
            <v>12477</v>
          </cell>
          <cell r="O599">
            <v>565</v>
          </cell>
          <cell r="P599">
            <v>576</v>
          </cell>
          <cell r="Q599">
            <v>12477</v>
          </cell>
        </row>
        <row r="600">
          <cell r="C600" t="str">
            <v>OC043-083-SG</v>
          </cell>
          <cell r="D600" t="str">
            <v>Crew Neck Sweater (Unisex)</v>
          </cell>
          <cell r="E600" t="str">
            <v>圓領針織衫 (男女兼用)</v>
          </cell>
          <cell r="F600" t="str">
            <v>Black</v>
          </cell>
          <cell r="G600" t="str">
            <v>黑色</v>
          </cell>
          <cell r="H600" t="str">
            <v>M</v>
          </cell>
          <cell r="I600" t="str">
            <v>-</v>
          </cell>
          <cell r="J600">
            <v>555</v>
          </cell>
          <cell r="K600">
            <v>560</v>
          </cell>
          <cell r="L600">
            <v>565</v>
          </cell>
          <cell r="M600">
            <v>576</v>
          </cell>
          <cell r="N600">
            <v>12477</v>
          </cell>
          <cell r="O600">
            <v>565</v>
          </cell>
          <cell r="P600">
            <v>576</v>
          </cell>
          <cell r="Q600">
            <v>12477</v>
          </cell>
        </row>
        <row r="601">
          <cell r="C601" t="str">
            <v>OC043-084-SG</v>
          </cell>
          <cell r="D601" t="str">
            <v>Crew Neck Sweater (Unisex)</v>
          </cell>
          <cell r="E601" t="str">
            <v>圓領針織衫 (男女兼用)</v>
          </cell>
          <cell r="F601" t="str">
            <v>Black</v>
          </cell>
          <cell r="G601" t="str">
            <v>黑色</v>
          </cell>
          <cell r="H601" t="str">
            <v>L</v>
          </cell>
          <cell r="I601" t="str">
            <v>-</v>
          </cell>
          <cell r="J601">
            <v>555</v>
          </cell>
          <cell r="K601">
            <v>560</v>
          </cell>
          <cell r="L601">
            <v>565</v>
          </cell>
          <cell r="M601">
            <v>576</v>
          </cell>
          <cell r="N601">
            <v>12477</v>
          </cell>
          <cell r="O601">
            <v>565</v>
          </cell>
          <cell r="P601">
            <v>576</v>
          </cell>
          <cell r="Q601">
            <v>12477</v>
          </cell>
        </row>
        <row r="602">
          <cell r="C602" t="str">
            <v>OC043-086-SG</v>
          </cell>
          <cell r="D602" t="str">
            <v>Crew Neck Sweater (Unisex)</v>
          </cell>
          <cell r="E602" t="str">
            <v>圓領針織衫 (男女兼用)</v>
          </cell>
          <cell r="F602" t="str">
            <v>Black</v>
          </cell>
          <cell r="G602" t="str">
            <v>黑色</v>
          </cell>
          <cell r="H602" t="str">
            <v>LL</v>
          </cell>
          <cell r="I602" t="str">
            <v>-</v>
          </cell>
          <cell r="J602">
            <v>570</v>
          </cell>
          <cell r="K602">
            <v>575</v>
          </cell>
          <cell r="L602">
            <v>580</v>
          </cell>
          <cell r="M602">
            <v>592</v>
          </cell>
          <cell r="N602">
            <v>12823</v>
          </cell>
          <cell r="O602">
            <v>580</v>
          </cell>
          <cell r="P602">
            <v>592</v>
          </cell>
          <cell r="Q602">
            <v>12823</v>
          </cell>
        </row>
        <row r="603">
          <cell r="C603" t="str">
            <v>OC043-252-SG</v>
          </cell>
          <cell r="D603" t="str">
            <v>Crew Neck Sweater (Unisex)</v>
          </cell>
          <cell r="E603" t="str">
            <v>圓領針織衫 (男女兼用)</v>
          </cell>
          <cell r="F603" t="str">
            <v>Maple Red</v>
          </cell>
          <cell r="G603" t="str">
            <v>楓葉紅</v>
          </cell>
          <cell r="H603" t="str">
            <v>S</v>
          </cell>
          <cell r="I603" t="str">
            <v>-</v>
          </cell>
          <cell r="J603">
            <v>555</v>
          </cell>
          <cell r="K603">
            <v>560</v>
          </cell>
          <cell r="L603">
            <v>565</v>
          </cell>
          <cell r="M603">
            <v>576</v>
          </cell>
          <cell r="N603">
            <v>12477</v>
          </cell>
          <cell r="O603">
            <v>565</v>
          </cell>
          <cell r="P603">
            <v>576</v>
          </cell>
          <cell r="Q603">
            <v>12477</v>
          </cell>
        </row>
        <row r="604">
          <cell r="C604" t="str">
            <v>OC043-253-SG</v>
          </cell>
          <cell r="D604" t="str">
            <v>Crew Neck Sweater (Unisex)</v>
          </cell>
          <cell r="E604" t="str">
            <v>圓領針織衫 (男女兼用)</v>
          </cell>
          <cell r="F604" t="str">
            <v>Maple Red</v>
          </cell>
          <cell r="G604" t="str">
            <v>楓葉紅</v>
          </cell>
          <cell r="H604" t="str">
            <v>M</v>
          </cell>
          <cell r="I604" t="str">
            <v>-</v>
          </cell>
          <cell r="J604">
            <v>555</v>
          </cell>
          <cell r="K604">
            <v>560</v>
          </cell>
          <cell r="L604">
            <v>565</v>
          </cell>
          <cell r="M604">
            <v>576</v>
          </cell>
          <cell r="N604">
            <v>12477</v>
          </cell>
          <cell r="O604">
            <v>565</v>
          </cell>
          <cell r="P604">
            <v>576</v>
          </cell>
          <cell r="Q604">
            <v>12477</v>
          </cell>
        </row>
        <row r="605">
          <cell r="C605" t="str">
            <v>OC043-254-SG</v>
          </cell>
          <cell r="D605" t="str">
            <v>Crew Neck Sweater (Unisex)</v>
          </cell>
          <cell r="E605" t="str">
            <v>圓領針織衫 (男女兼用)</v>
          </cell>
          <cell r="F605" t="str">
            <v>Maple Red</v>
          </cell>
          <cell r="G605" t="str">
            <v>楓葉紅</v>
          </cell>
          <cell r="H605" t="str">
            <v>L</v>
          </cell>
          <cell r="I605" t="str">
            <v>-</v>
          </cell>
          <cell r="J605">
            <v>555</v>
          </cell>
          <cell r="K605">
            <v>560</v>
          </cell>
          <cell r="L605">
            <v>565</v>
          </cell>
          <cell r="M605">
            <v>576</v>
          </cell>
          <cell r="N605">
            <v>12477</v>
          </cell>
          <cell r="O605">
            <v>565</v>
          </cell>
          <cell r="P605">
            <v>576</v>
          </cell>
          <cell r="Q605">
            <v>12477</v>
          </cell>
        </row>
        <row r="606">
          <cell r="C606" t="str">
            <v>OC043-256-SG</v>
          </cell>
          <cell r="D606" t="str">
            <v>Crew Neck Sweater (Unisex)</v>
          </cell>
          <cell r="E606" t="str">
            <v>圓領針織衫 (男女兼用)</v>
          </cell>
          <cell r="F606" t="str">
            <v>Maple Red</v>
          </cell>
          <cell r="G606" t="str">
            <v>楓葉紅</v>
          </cell>
          <cell r="H606" t="str">
            <v>LL</v>
          </cell>
          <cell r="I606" t="str">
            <v>-</v>
          </cell>
          <cell r="J606">
            <v>570</v>
          </cell>
          <cell r="K606">
            <v>575</v>
          </cell>
          <cell r="L606">
            <v>580</v>
          </cell>
          <cell r="M606">
            <v>592</v>
          </cell>
          <cell r="N606">
            <v>12823</v>
          </cell>
          <cell r="O606">
            <v>580</v>
          </cell>
          <cell r="P606">
            <v>592</v>
          </cell>
          <cell r="Q606">
            <v>12823</v>
          </cell>
        </row>
        <row r="607">
          <cell r="C607" t="str">
            <v>OC044-083-SG</v>
          </cell>
          <cell r="D607" t="str">
            <v>Lady's Straight Fit Pants</v>
          </cell>
          <cell r="E607" t="str">
            <v>仕女直筒褲</v>
          </cell>
          <cell r="F607" t="str">
            <v>Black</v>
          </cell>
          <cell r="G607" t="str">
            <v>黑色</v>
          </cell>
          <cell r="H607" t="str">
            <v>M</v>
          </cell>
          <cell r="I607" t="str">
            <v>-</v>
          </cell>
          <cell r="J607">
            <v>610</v>
          </cell>
          <cell r="K607">
            <v>616</v>
          </cell>
          <cell r="L607">
            <v>622</v>
          </cell>
          <cell r="M607">
            <v>633</v>
          </cell>
          <cell r="N607">
            <v>13711</v>
          </cell>
          <cell r="O607" t="str">
            <v>-</v>
          </cell>
          <cell r="P607" t="str">
            <v>-</v>
          </cell>
          <cell r="Q607" t="str">
            <v>-</v>
          </cell>
        </row>
        <row r="608">
          <cell r="C608" t="str">
            <v>OC044-084-SG</v>
          </cell>
          <cell r="D608" t="str">
            <v>Lady's Straight Fit Pants</v>
          </cell>
          <cell r="E608" t="str">
            <v>仕女直筒褲</v>
          </cell>
          <cell r="F608" t="str">
            <v>Black</v>
          </cell>
          <cell r="G608" t="str">
            <v>黑色</v>
          </cell>
          <cell r="H608" t="str">
            <v>L</v>
          </cell>
          <cell r="I608" t="str">
            <v>-</v>
          </cell>
          <cell r="J608">
            <v>610</v>
          </cell>
          <cell r="K608">
            <v>616</v>
          </cell>
          <cell r="L608">
            <v>622</v>
          </cell>
          <cell r="M608">
            <v>633</v>
          </cell>
          <cell r="N608">
            <v>13711</v>
          </cell>
          <cell r="O608" t="str">
            <v>-</v>
          </cell>
          <cell r="P608" t="str">
            <v>-</v>
          </cell>
          <cell r="Q608" t="str">
            <v>-</v>
          </cell>
        </row>
        <row r="609">
          <cell r="C609" t="str">
            <v>OC044-086-SG</v>
          </cell>
          <cell r="D609" t="str">
            <v>Lady's Straight Fit Pants</v>
          </cell>
          <cell r="E609" t="str">
            <v>仕女直筒褲</v>
          </cell>
          <cell r="F609" t="str">
            <v>Black</v>
          </cell>
          <cell r="G609" t="str">
            <v>黑色</v>
          </cell>
          <cell r="H609" t="str">
            <v>LL</v>
          </cell>
          <cell r="I609" t="str">
            <v>-</v>
          </cell>
          <cell r="J609">
            <v>625</v>
          </cell>
          <cell r="K609">
            <v>631</v>
          </cell>
          <cell r="L609">
            <v>637</v>
          </cell>
          <cell r="M609">
            <v>649</v>
          </cell>
          <cell r="N609">
            <v>14058</v>
          </cell>
          <cell r="O609">
            <v>637</v>
          </cell>
          <cell r="P609">
            <v>649</v>
          </cell>
          <cell r="Q609">
            <v>14058</v>
          </cell>
        </row>
        <row r="610">
          <cell r="C610" t="str">
            <v>OC045-083-SG</v>
          </cell>
          <cell r="D610" t="str">
            <v>Pearl Button Cardigan</v>
          </cell>
          <cell r="E610" t="str">
            <v>輕柔珍珠開衫</v>
          </cell>
          <cell r="F610" t="str">
            <v>Black</v>
          </cell>
          <cell r="G610" t="str">
            <v>黑色</v>
          </cell>
          <cell r="H610" t="str">
            <v>M</v>
          </cell>
          <cell r="I610" t="str">
            <v>-</v>
          </cell>
          <cell r="J610">
            <v>390</v>
          </cell>
          <cell r="K610">
            <v>394</v>
          </cell>
          <cell r="L610">
            <v>398</v>
          </cell>
          <cell r="M610">
            <v>405</v>
          </cell>
          <cell r="N610">
            <v>8773</v>
          </cell>
          <cell r="O610" t="str">
            <v>-</v>
          </cell>
          <cell r="P610" t="str">
            <v>-</v>
          </cell>
          <cell r="Q610" t="str">
            <v>-</v>
          </cell>
        </row>
        <row r="611">
          <cell r="C611" t="str">
            <v>OC045-084-SG</v>
          </cell>
          <cell r="D611" t="str">
            <v>Pearl Button Cardigan</v>
          </cell>
          <cell r="E611" t="str">
            <v>輕柔珍珠開衫</v>
          </cell>
          <cell r="F611" t="str">
            <v>Black</v>
          </cell>
          <cell r="G611" t="str">
            <v>黑色</v>
          </cell>
          <cell r="H611" t="str">
            <v>L</v>
          </cell>
          <cell r="I611" t="str">
            <v>-</v>
          </cell>
          <cell r="J611">
            <v>390</v>
          </cell>
          <cell r="K611">
            <v>394</v>
          </cell>
          <cell r="L611">
            <v>398</v>
          </cell>
          <cell r="M611">
            <v>405</v>
          </cell>
          <cell r="N611">
            <v>8773</v>
          </cell>
          <cell r="O611" t="str">
            <v>-</v>
          </cell>
          <cell r="P611" t="str">
            <v>-</v>
          </cell>
          <cell r="Q611" t="str">
            <v>-</v>
          </cell>
        </row>
        <row r="612">
          <cell r="C612" t="str">
            <v>OC045-086-SG</v>
          </cell>
          <cell r="D612" t="str">
            <v>Pearl Button Cardigan</v>
          </cell>
          <cell r="E612" t="str">
            <v>輕柔珍珠開衫</v>
          </cell>
          <cell r="F612" t="str">
            <v>Black</v>
          </cell>
          <cell r="G612" t="str">
            <v>黑色</v>
          </cell>
          <cell r="H612" t="str">
            <v>LL</v>
          </cell>
          <cell r="I612" t="str">
            <v>-</v>
          </cell>
          <cell r="J612">
            <v>405</v>
          </cell>
          <cell r="K612">
            <v>409</v>
          </cell>
          <cell r="L612">
            <v>413</v>
          </cell>
          <cell r="M612">
            <v>421</v>
          </cell>
          <cell r="N612">
            <v>9119</v>
          </cell>
          <cell r="O612" t="str">
            <v>-</v>
          </cell>
          <cell r="P612" t="str">
            <v>-</v>
          </cell>
          <cell r="Q612" t="str">
            <v>-</v>
          </cell>
        </row>
        <row r="613">
          <cell r="C613" t="str">
            <v>OC046-083-SG</v>
          </cell>
          <cell r="D613" t="str">
            <v>Relaxed Wide-Leg Pants</v>
          </cell>
          <cell r="E613" t="str">
            <v>輕柔寬褲</v>
          </cell>
          <cell r="F613" t="str">
            <v>Black</v>
          </cell>
          <cell r="G613" t="str">
            <v>黑色</v>
          </cell>
          <cell r="H613" t="str">
            <v>M</v>
          </cell>
          <cell r="I613" t="str">
            <v>-</v>
          </cell>
          <cell r="J613">
            <v>450</v>
          </cell>
          <cell r="K613">
            <v>454</v>
          </cell>
          <cell r="L613">
            <v>458</v>
          </cell>
          <cell r="M613">
            <v>467</v>
          </cell>
          <cell r="N613">
            <v>10116</v>
          </cell>
          <cell r="O613" t="str">
            <v>-</v>
          </cell>
          <cell r="P613" t="str">
            <v>-</v>
          </cell>
          <cell r="Q613" t="str">
            <v>-</v>
          </cell>
        </row>
        <row r="614">
          <cell r="C614" t="str">
            <v>OC046-084-SG</v>
          </cell>
          <cell r="D614" t="str">
            <v>Relaxed Wide-Leg Pants</v>
          </cell>
          <cell r="E614" t="str">
            <v>輕柔寬褲</v>
          </cell>
          <cell r="F614" t="str">
            <v>Black</v>
          </cell>
          <cell r="G614" t="str">
            <v>黑色</v>
          </cell>
          <cell r="H614" t="str">
            <v>L</v>
          </cell>
          <cell r="I614" t="str">
            <v>-</v>
          </cell>
          <cell r="J614">
            <v>450</v>
          </cell>
          <cell r="K614">
            <v>454</v>
          </cell>
          <cell r="L614">
            <v>458</v>
          </cell>
          <cell r="M614">
            <v>467</v>
          </cell>
          <cell r="N614">
            <v>10116</v>
          </cell>
          <cell r="O614" t="str">
            <v>-</v>
          </cell>
          <cell r="P614" t="str">
            <v>-</v>
          </cell>
          <cell r="Q614" t="str">
            <v>-</v>
          </cell>
        </row>
        <row r="615">
          <cell r="C615" t="str">
            <v>OC046-086-SG</v>
          </cell>
          <cell r="D615" t="str">
            <v>Relaxed Wide-Leg Pants</v>
          </cell>
          <cell r="E615" t="str">
            <v>親柔寬褲</v>
          </cell>
          <cell r="F615" t="str">
            <v>Black</v>
          </cell>
          <cell r="G615" t="str">
            <v>黑色</v>
          </cell>
          <cell r="H615" t="str">
            <v>LL</v>
          </cell>
          <cell r="I615">
            <v>515</v>
          </cell>
          <cell r="J615">
            <v>465</v>
          </cell>
          <cell r="K615">
            <v>469</v>
          </cell>
          <cell r="L615">
            <v>473</v>
          </cell>
          <cell r="M615">
            <v>483</v>
          </cell>
          <cell r="N615">
            <v>10462</v>
          </cell>
          <cell r="O615" t="str">
            <v>-</v>
          </cell>
          <cell r="P615" t="str">
            <v>-</v>
          </cell>
          <cell r="Q615" t="str">
            <v>-</v>
          </cell>
        </row>
        <row r="616">
          <cell r="C616" t="str">
            <v>OC047-013-SG</v>
          </cell>
          <cell r="D616" t="str">
            <v>Sports Dress</v>
          </cell>
          <cell r="E616" t="str">
            <v>運動連身裙</v>
          </cell>
          <cell r="F616" t="str">
            <v>Blue</v>
          </cell>
          <cell r="G616" t="str">
            <v>藍色</v>
          </cell>
          <cell r="H616" t="str">
            <v>M</v>
          </cell>
          <cell r="I616" t="str">
            <v>-</v>
          </cell>
          <cell r="J616" t="str">
            <v>-</v>
          </cell>
          <cell r="K616">
            <v>375</v>
          </cell>
          <cell r="L616">
            <v>378</v>
          </cell>
          <cell r="M616">
            <v>386</v>
          </cell>
          <cell r="N616">
            <v>8361</v>
          </cell>
          <cell r="O616">
            <v>378</v>
          </cell>
          <cell r="P616">
            <v>386</v>
          </cell>
          <cell r="Q616">
            <v>8361</v>
          </cell>
        </row>
        <row r="617">
          <cell r="C617" t="str">
            <v>OC047-014-SG</v>
          </cell>
          <cell r="D617" t="str">
            <v>Sports Dress</v>
          </cell>
          <cell r="E617" t="str">
            <v>運動連身裙</v>
          </cell>
          <cell r="F617" t="str">
            <v>Blue</v>
          </cell>
          <cell r="G617" t="str">
            <v>藍色</v>
          </cell>
          <cell r="H617" t="str">
            <v>L</v>
          </cell>
          <cell r="I617" t="str">
            <v>-</v>
          </cell>
          <cell r="J617" t="str">
            <v>-</v>
          </cell>
          <cell r="K617">
            <v>375</v>
          </cell>
          <cell r="L617">
            <v>378</v>
          </cell>
          <cell r="M617">
            <v>386</v>
          </cell>
          <cell r="N617">
            <v>8361</v>
          </cell>
          <cell r="O617">
            <v>378</v>
          </cell>
          <cell r="P617">
            <v>386</v>
          </cell>
          <cell r="Q617">
            <v>8361</v>
          </cell>
        </row>
        <row r="618">
          <cell r="C618" t="str">
            <v>OC047-016-SG</v>
          </cell>
          <cell r="D618" t="str">
            <v>Sports Dress</v>
          </cell>
          <cell r="E618" t="str">
            <v>運動連身裙</v>
          </cell>
          <cell r="F618" t="str">
            <v>Blue</v>
          </cell>
          <cell r="G618" t="str">
            <v>藍色</v>
          </cell>
          <cell r="H618" t="str">
            <v>LL</v>
          </cell>
          <cell r="I618" t="str">
            <v>-</v>
          </cell>
          <cell r="J618" t="str">
            <v>-</v>
          </cell>
          <cell r="K618">
            <v>395</v>
          </cell>
          <cell r="L618">
            <v>399</v>
          </cell>
          <cell r="M618">
            <v>406</v>
          </cell>
          <cell r="N618">
            <v>8794</v>
          </cell>
          <cell r="O618">
            <v>399</v>
          </cell>
          <cell r="P618">
            <v>406</v>
          </cell>
          <cell r="Q618">
            <v>8794</v>
          </cell>
        </row>
        <row r="619">
          <cell r="C619" t="str">
            <v>OC047-223-SG</v>
          </cell>
          <cell r="D619" t="str">
            <v>Sports Dress</v>
          </cell>
          <cell r="E619" t="str">
            <v>運動連身裙</v>
          </cell>
          <cell r="F619" t="str">
            <v>Green</v>
          </cell>
          <cell r="G619" t="str">
            <v>綠色</v>
          </cell>
          <cell r="H619" t="str">
            <v>M</v>
          </cell>
          <cell r="I619" t="str">
            <v>-</v>
          </cell>
          <cell r="J619" t="str">
            <v>-</v>
          </cell>
          <cell r="K619">
            <v>375</v>
          </cell>
          <cell r="L619">
            <v>378</v>
          </cell>
          <cell r="M619">
            <v>386</v>
          </cell>
          <cell r="N619">
            <v>8361</v>
          </cell>
          <cell r="O619">
            <v>378</v>
          </cell>
          <cell r="P619">
            <v>386</v>
          </cell>
          <cell r="Q619">
            <v>8361</v>
          </cell>
        </row>
        <row r="620">
          <cell r="C620" t="str">
            <v>OC047-224-SG</v>
          </cell>
          <cell r="D620" t="str">
            <v>Sports Dress</v>
          </cell>
          <cell r="E620" t="str">
            <v>運動連身裙</v>
          </cell>
          <cell r="F620" t="str">
            <v>Green</v>
          </cell>
          <cell r="G620" t="str">
            <v>綠色</v>
          </cell>
          <cell r="H620" t="str">
            <v>L</v>
          </cell>
          <cell r="I620" t="str">
            <v>-</v>
          </cell>
          <cell r="J620" t="str">
            <v>-</v>
          </cell>
          <cell r="K620">
            <v>375</v>
          </cell>
          <cell r="L620">
            <v>378</v>
          </cell>
          <cell r="M620">
            <v>386</v>
          </cell>
          <cell r="N620">
            <v>8361</v>
          </cell>
          <cell r="O620">
            <v>378</v>
          </cell>
          <cell r="P620">
            <v>386</v>
          </cell>
          <cell r="Q620">
            <v>8361</v>
          </cell>
        </row>
        <row r="621">
          <cell r="C621" t="str">
            <v>OC047-226-SG</v>
          </cell>
          <cell r="D621" t="str">
            <v>Sports Dress</v>
          </cell>
          <cell r="E621" t="str">
            <v>運動連身裙</v>
          </cell>
          <cell r="F621" t="str">
            <v>Green</v>
          </cell>
          <cell r="G621" t="str">
            <v>綠色</v>
          </cell>
          <cell r="H621" t="str">
            <v>LL</v>
          </cell>
          <cell r="I621" t="str">
            <v>-</v>
          </cell>
          <cell r="J621" t="str">
            <v>-</v>
          </cell>
          <cell r="K621">
            <v>395</v>
          </cell>
          <cell r="L621">
            <v>399</v>
          </cell>
          <cell r="M621">
            <v>406</v>
          </cell>
          <cell r="N621">
            <v>8794</v>
          </cell>
          <cell r="O621">
            <v>399</v>
          </cell>
          <cell r="P621">
            <v>406</v>
          </cell>
          <cell r="Q621">
            <v>8794</v>
          </cell>
        </row>
        <row r="622">
          <cell r="C622" t="str">
            <v>OC048-083-SG</v>
          </cell>
          <cell r="D622" t="str">
            <v>Button Down Dress</v>
          </cell>
          <cell r="E622" t="str">
            <v>輕柔連身裙</v>
          </cell>
          <cell r="F622" t="str">
            <v>Black</v>
          </cell>
          <cell r="G622" t="str">
            <v>黑色</v>
          </cell>
          <cell r="H622" t="str">
            <v>M</v>
          </cell>
          <cell r="I622" t="str">
            <v>-</v>
          </cell>
          <cell r="J622" t="str">
            <v>-</v>
          </cell>
          <cell r="K622">
            <v>610</v>
          </cell>
          <cell r="L622">
            <v>616</v>
          </cell>
          <cell r="M622">
            <v>628</v>
          </cell>
          <cell r="N622">
            <v>13603</v>
          </cell>
          <cell r="O622">
            <v>616</v>
          </cell>
          <cell r="P622">
            <v>628</v>
          </cell>
          <cell r="Q622">
            <v>13603</v>
          </cell>
        </row>
        <row r="623">
          <cell r="C623" t="str">
            <v>OC048-084-SG</v>
          </cell>
          <cell r="D623" t="str">
            <v>Button Down Dress</v>
          </cell>
          <cell r="E623" t="str">
            <v>輕柔連身裙</v>
          </cell>
          <cell r="F623" t="str">
            <v>Black</v>
          </cell>
          <cell r="G623" t="str">
            <v>黑色</v>
          </cell>
          <cell r="H623" t="str">
            <v>L</v>
          </cell>
          <cell r="I623" t="str">
            <v>-</v>
          </cell>
          <cell r="J623" t="str">
            <v>-</v>
          </cell>
          <cell r="K623">
            <v>610</v>
          </cell>
          <cell r="L623">
            <v>616</v>
          </cell>
          <cell r="M623">
            <v>628</v>
          </cell>
          <cell r="N623">
            <v>13603</v>
          </cell>
          <cell r="O623">
            <v>616</v>
          </cell>
          <cell r="P623">
            <v>628</v>
          </cell>
          <cell r="Q623">
            <v>13603</v>
          </cell>
        </row>
        <row r="624">
          <cell r="C624" t="str">
            <v>OC048-086-SG</v>
          </cell>
          <cell r="D624" t="str">
            <v>Button Down Dress</v>
          </cell>
          <cell r="E624" t="str">
            <v>輕柔連身裙</v>
          </cell>
          <cell r="F624" t="str">
            <v>Black</v>
          </cell>
          <cell r="G624" t="str">
            <v>黑色</v>
          </cell>
          <cell r="H624" t="str">
            <v>LL</v>
          </cell>
          <cell r="I624" t="str">
            <v>-</v>
          </cell>
          <cell r="J624" t="str">
            <v>-</v>
          </cell>
          <cell r="K624">
            <v>630</v>
          </cell>
          <cell r="L624">
            <v>636</v>
          </cell>
          <cell r="M624">
            <v>648</v>
          </cell>
          <cell r="N624">
            <v>14036</v>
          </cell>
          <cell r="O624">
            <v>636</v>
          </cell>
          <cell r="P624">
            <v>648</v>
          </cell>
          <cell r="Q624">
            <v>14036</v>
          </cell>
        </row>
        <row r="625">
          <cell r="C625" t="str">
            <v>OC049-173-SG</v>
          </cell>
          <cell r="D625" t="str">
            <v>Lady's Long-Sleeve T-Shirt</v>
          </cell>
          <cell r="E625" t="str">
            <v>仕女長袖T恤</v>
          </cell>
          <cell r="F625" t="str">
            <v>Aqua Blue</v>
          </cell>
          <cell r="G625" t="str">
            <v>水藍</v>
          </cell>
          <cell r="H625" t="str">
            <v>M</v>
          </cell>
          <cell r="I625" t="str">
            <v>-</v>
          </cell>
          <cell r="J625" t="str">
            <v>-</v>
          </cell>
          <cell r="K625">
            <v>285</v>
          </cell>
          <cell r="L625">
            <v>288</v>
          </cell>
          <cell r="M625">
            <v>293</v>
          </cell>
          <cell r="N625">
            <v>6347</v>
          </cell>
          <cell r="O625">
            <v>288</v>
          </cell>
          <cell r="P625">
            <v>293</v>
          </cell>
          <cell r="Q625">
            <v>6347</v>
          </cell>
        </row>
        <row r="626">
          <cell r="C626" t="str">
            <v>OC049-174-SG</v>
          </cell>
          <cell r="D626" t="str">
            <v>Lady's Long-Sleeve T-Shirt</v>
          </cell>
          <cell r="E626" t="str">
            <v>仕女長袖T恤</v>
          </cell>
          <cell r="F626" t="str">
            <v>Aqua Blue</v>
          </cell>
          <cell r="G626" t="str">
            <v>水藍</v>
          </cell>
          <cell r="H626" t="str">
            <v>L</v>
          </cell>
          <cell r="I626" t="str">
            <v>-</v>
          </cell>
          <cell r="J626" t="str">
            <v>-</v>
          </cell>
          <cell r="K626">
            <v>285</v>
          </cell>
          <cell r="L626">
            <v>288</v>
          </cell>
          <cell r="M626">
            <v>293</v>
          </cell>
          <cell r="N626">
            <v>6347</v>
          </cell>
          <cell r="O626">
            <v>288</v>
          </cell>
          <cell r="P626">
            <v>293</v>
          </cell>
          <cell r="Q626">
            <v>6347</v>
          </cell>
        </row>
        <row r="627">
          <cell r="C627" t="str">
            <v>OC049-176-SG</v>
          </cell>
          <cell r="D627" t="str">
            <v>Lady's Long-Sleeve T-Shirt</v>
          </cell>
          <cell r="E627" t="str">
            <v>仕女長袖T恤</v>
          </cell>
          <cell r="F627" t="str">
            <v>Aqua Blue</v>
          </cell>
          <cell r="G627" t="str">
            <v>水藍</v>
          </cell>
          <cell r="H627" t="str">
            <v>LL</v>
          </cell>
          <cell r="I627" t="str">
            <v>-</v>
          </cell>
          <cell r="J627" t="str">
            <v>-</v>
          </cell>
          <cell r="K627">
            <v>305</v>
          </cell>
          <cell r="L627">
            <v>308</v>
          </cell>
          <cell r="M627">
            <v>314</v>
          </cell>
          <cell r="N627">
            <v>6801</v>
          </cell>
          <cell r="O627">
            <v>308</v>
          </cell>
          <cell r="P627">
            <v>314</v>
          </cell>
          <cell r="Q627">
            <v>6801</v>
          </cell>
        </row>
        <row r="628">
          <cell r="C628" t="str">
            <v>OC050-223-SG</v>
          </cell>
          <cell r="D628" t="str">
            <v>Men's Long-Sleeve T-Shirt</v>
          </cell>
          <cell r="E628" t="str">
            <v>男仕長袖T恤</v>
          </cell>
          <cell r="F628" t="str">
            <v>Teal</v>
          </cell>
          <cell r="G628" t="str">
            <v>藍綠</v>
          </cell>
          <cell r="H628" t="str">
            <v>M</v>
          </cell>
          <cell r="I628" t="str">
            <v>-</v>
          </cell>
          <cell r="J628" t="str">
            <v>-</v>
          </cell>
          <cell r="K628">
            <v>315</v>
          </cell>
          <cell r="L628">
            <v>318</v>
          </cell>
          <cell r="M628">
            <v>324</v>
          </cell>
          <cell r="N628">
            <v>7018</v>
          </cell>
          <cell r="O628" t="str">
            <v>-</v>
          </cell>
          <cell r="P628" t="str">
            <v>-</v>
          </cell>
          <cell r="Q628" t="str">
            <v>-</v>
          </cell>
        </row>
        <row r="629">
          <cell r="C629" t="str">
            <v>OC050-224-SG</v>
          </cell>
          <cell r="D629" t="str">
            <v>Men's Long-Sleeve T-Shirt</v>
          </cell>
          <cell r="E629" t="str">
            <v>男仕長袖T恤</v>
          </cell>
          <cell r="F629" t="str">
            <v>Teal</v>
          </cell>
          <cell r="G629" t="str">
            <v>藍綠</v>
          </cell>
          <cell r="H629" t="str">
            <v>L</v>
          </cell>
          <cell r="I629" t="str">
            <v>-</v>
          </cell>
          <cell r="J629" t="str">
            <v>-</v>
          </cell>
          <cell r="K629">
            <v>315</v>
          </cell>
          <cell r="L629">
            <v>318</v>
          </cell>
          <cell r="M629">
            <v>324</v>
          </cell>
          <cell r="N629">
            <v>7018</v>
          </cell>
          <cell r="O629" t="str">
            <v>-</v>
          </cell>
          <cell r="P629" t="str">
            <v>-</v>
          </cell>
          <cell r="Q629" t="str">
            <v>-</v>
          </cell>
        </row>
        <row r="630">
          <cell r="C630" t="str">
            <v>OC050-226-SG</v>
          </cell>
          <cell r="D630" t="str">
            <v>Men's Long-Sleeve T-Shirt</v>
          </cell>
          <cell r="E630" t="str">
            <v>男仕長袖T恤</v>
          </cell>
          <cell r="F630" t="str">
            <v>Teal</v>
          </cell>
          <cell r="G630" t="str">
            <v>藍綠</v>
          </cell>
          <cell r="H630" t="str">
            <v>LL</v>
          </cell>
          <cell r="I630" t="str">
            <v>-</v>
          </cell>
          <cell r="J630" t="str">
            <v>-</v>
          </cell>
          <cell r="K630">
            <v>335</v>
          </cell>
          <cell r="L630">
            <v>338</v>
          </cell>
          <cell r="M630">
            <v>345</v>
          </cell>
          <cell r="N630">
            <v>7473</v>
          </cell>
          <cell r="O630" t="str">
            <v>-</v>
          </cell>
          <cell r="P630" t="str">
            <v>-</v>
          </cell>
          <cell r="Q630" t="str">
            <v>-</v>
          </cell>
        </row>
        <row r="631">
          <cell r="C631" t="str">
            <v>OC051-013-SG</v>
          </cell>
          <cell r="D631" t="str">
            <v>Short-Sleeve Midi Dress</v>
          </cell>
          <cell r="E631" t="str">
            <v>親柔短袖連身裙</v>
          </cell>
          <cell r="F631" t="str">
            <v>Navy</v>
          </cell>
          <cell r="G631" t="str">
            <v>深藍</v>
          </cell>
          <cell r="H631" t="str">
            <v>M</v>
          </cell>
          <cell r="I631" t="str">
            <v>-</v>
          </cell>
          <cell r="J631" t="str">
            <v>-</v>
          </cell>
          <cell r="K631" t="str">
            <v>-</v>
          </cell>
          <cell r="L631">
            <v>600</v>
          </cell>
          <cell r="M631">
            <v>612</v>
          </cell>
          <cell r="N631">
            <v>13256</v>
          </cell>
          <cell r="O631">
            <v>600</v>
          </cell>
          <cell r="P631">
            <v>612</v>
          </cell>
          <cell r="Q631">
            <v>13256</v>
          </cell>
        </row>
        <row r="632">
          <cell r="C632" t="str">
            <v>OC051-014-SG</v>
          </cell>
          <cell r="D632" t="str">
            <v>Short-Sleeve Midi Dress</v>
          </cell>
          <cell r="E632" t="str">
            <v>親柔短袖連身裙</v>
          </cell>
          <cell r="F632" t="str">
            <v>Navy</v>
          </cell>
          <cell r="G632" t="str">
            <v>深藍</v>
          </cell>
          <cell r="H632" t="str">
            <v>L</v>
          </cell>
          <cell r="I632" t="str">
            <v>-</v>
          </cell>
          <cell r="J632" t="str">
            <v>-</v>
          </cell>
          <cell r="K632" t="str">
            <v>-</v>
          </cell>
          <cell r="L632">
            <v>600</v>
          </cell>
          <cell r="M632">
            <v>612</v>
          </cell>
          <cell r="N632">
            <v>13256</v>
          </cell>
          <cell r="O632">
            <v>600</v>
          </cell>
          <cell r="P632">
            <v>612</v>
          </cell>
          <cell r="Q632">
            <v>13256</v>
          </cell>
        </row>
        <row r="633">
          <cell r="C633" t="str">
            <v>OC051-016-SG</v>
          </cell>
          <cell r="D633" t="str">
            <v>Short-Sleeve Midi Dress</v>
          </cell>
          <cell r="E633" t="str">
            <v>親柔短袖連身裙</v>
          </cell>
          <cell r="F633" t="str">
            <v>Navy</v>
          </cell>
          <cell r="G633" t="str">
            <v>深藍</v>
          </cell>
          <cell r="H633" t="str">
            <v>LL</v>
          </cell>
          <cell r="I633" t="str">
            <v>-</v>
          </cell>
          <cell r="J633" t="str">
            <v>-</v>
          </cell>
          <cell r="K633" t="str">
            <v>-</v>
          </cell>
          <cell r="L633">
            <v>615</v>
          </cell>
          <cell r="M633">
            <v>627</v>
          </cell>
          <cell r="N633">
            <v>13581</v>
          </cell>
          <cell r="O633">
            <v>615</v>
          </cell>
          <cell r="P633">
            <v>627</v>
          </cell>
          <cell r="Q633">
            <v>13581</v>
          </cell>
        </row>
        <row r="634">
          <cell r="C634" t="str">
            <v>OC052-053-SG</v>
          </cell>
          <cell r="D634" t="str">
            <v>Boat Neck Sweater</v>
          </cell>
          <cell r="E634" t="str">
            <v>船領針織衫</v>
          </cell>
          <cell r="F634" t="str">
            <v>Light Pink</v>
          </cell>
          <cell r="G634" t="str">
            <v>淺粉</v>
          </cell>
          <cell r="H634" t="str">
            <v>M</v>
          </cell>
          <cell r="I634">
            <v>650</v>
          </cell>
          <cell r="J634">
            <v>585</v>
          </cell>
          <cell r="K634">
            <v>590</v>
          </cell>
          <cell r="L634">
            <v>595</v>
          </cell>
          <cell r="M634">
            <v>607</v>
          </cell>
          <cell r="N634">
            <v>13148</v>
          </cell>
          <cell r="O634">
            <v>595</v>
          </cell>
          <cell r="P634">
            <v>607</v>
          </cell>
          <cell r="Q634">
            <v>13148</v>
          </cell>
        </row>
        <row r="635">
          <cell r="C635" t="str">
            <v>OC052-054-SG</v>
          </cell>
          <cell r="D635" t="str">
            <v>Boat Neck Sweater</v>
          </cell>
          <cell r="E635" t="str">
            <v>船領針織衫</v>
          </cell>
          <cell r="F635" t="str">
            <v>Light Pink</v>
          </cell>
          <cell r="G635" t="str">
            <v>淺粉</v>
          </cell>
          <cell r="H635" t="str">
            <v>L</v>
          </cell>
          <cell r="I635">
            <v>650</v>
          </cell>
          <cell r="J635">
            <v>585</v>
          </cell>
          <cell r="K635">
            <v>590</v>
          </cell>
          <cell r="L635">
            <v>595</v>
          </cell>
          <cell r="M635">
            <v>607</v>
          </cell>
          <cell r="N635">
            <v>13148</v>
          </cell>
          <cell r="O635">
            <v>595</v>
          </cell>
          <cell r="P635">
            <v>607</v>
          </cell>
          <cell r="Q635">
            <v>13148</v>
          </cell>
        </row>
        <row r="636">
          <cell r="C636" t="str">
            <v>OC052-056-SG</v>
          </cell>
          <cell r="D636" t="str">
            <v>Boat Neck Sweater</v>
          </cell>
          <cell r="E636" t="str">
            <v>船領針織衫</v>
          </cell>
          <cell r="F636" t="str">
            <v>Light Pink</v>
          </cell>
          <cell r="G636" t="str">
            <v>淺粉</v>
          </cell>
          <cell r="H636" t="str">
            <v>LL</v>
          </cell>
          <cell r="I636" t="str">
            <v>-</v>
          </cell>
          <cell r="J636" t="str">
            <v>-</v>
          </cell>
          <cell r="K636">
            <v>605</v>
          </cell>
          <cell r="L636">
            <v>611</v>
          </cell>
          <cell r="M636">
            <v>622</v>
          </cell>
          <cell r="N636">
            <v>13473</v>
          </cell>
          <cell r="O636">
            <v>611</v>
          </cell>
          <cell r="P636">
            <v>623</v>
          </cell>
          <cell r="Q636">
            <v>13495</v>
          </cell>
        </row>
        <row r="637">
          <cell r="C637" t="str">
            <v>OC053-013-SG</v>
          </cell>
          <cell r="D637" t="str">
            <v>Mock Neck Sweater</v>
          </cell>
          <cell r="E637" t="str">
            <v>半高領針織衫</v>
          </cell>
          <cell r="F637" t="str">
            <v>Nile Blue</v>
          </cell>
          <cell r="G637" t="str">
            <v>尼羅藍</v>
          </cell>
          <cell r="H637" t="str">
            <v>M</v>
          </cell>
          <cell r="I637" t="str">
            <v>-</v>
          </cell>
          <cell r="J637" t="str">
            <v>-</v>
          </cell>
          <cell r="K637">
            <v>600</v>
          </cell>
          <cell r="L637">
            <v>606</v>
          </cell>
          <cell r="M637">
            <v>617</v>
          </cell>
          <cell r="N637">
            <v>13365</v>
          </cell>
          <cell r="O637">
            <v>606</v>
          </cell>
          <cell r="P637">
            <v>617</v>
          </cell>
          <cell r="Q637">
            <v>13365</v>
          </cell>
        </row>
        <row r="638">
          <cell r="C638" t="str">
            <v>OC053-014-SG</v>
          </cell>
          <cell r="D638" t="str">
            <v>Mock Neck Sweater</v>
          </cell>
          <cell r="E638" t="str">
            <v>半高領針織衫</v>
          </cell>
          <cell r="F638" t="str">
            <v>Nile Blue</v>
          </cell>
          <cell r="G638" t="str">
            <v>尼羅藍</v>
          </cell>
          <cell r="H638" t="str">
            <v>L</v>
          </cell>
          <cell r="I638" t="str">
            <v>-</v>
          </cell>
          <cell r="J638" t="str">
            <v>-</v>
          </cell>
          <cell r="K638">
            <v>600</v>
          </cell>
          <cell r="L638">
            <v>606</v>
          </cell>
          <cell r="M638">
            <v>617</v>
          </cell>
          <cell r="N638">
            <v>13365</v>
          </cell>
          <cell r="O638">
            <v>606</v>
          </cell>
          <cell r="P638">
            <v>617</v>
          </cell>
          <cell r="Q638">
            <v>13365</v>
          </cell>
        </row>
        <row r="639">
          <cell r="C639" t="str">
            <v>OC053-016-SG</v>
          </cell>
          <cell r="D639" t="str">
            <v>Mock Neck Sweater</v>
          </cell>
          <cell r="E639" t="str">
            <v>半高領針織衫</v>
          </cell>
          <cell r="F639" t="str">
            <v>Nile Blue</v>
          </cell>
          <cell r="G639" t="str">
            <v>尼羅藍</v>
          </cell>
          <cell r="H639" t="str">
            <v>LL</v>
          </cell>
          <cell r="I639" t="str">
            <v>-</v>
          </cell>
          <cell r="J639">
            <v>610</v>
          </cell>
          <cell r="K639">
            <v>616</v>
          </cell>
          <cell r="L639">
            <v>622</v>
          </cell>
          <cell r="M639">
            <v>633</v>
          </cell>
          <cell r="N639">
            <v>13711</v>
          </cell>
          <cell r="O639">
            <v>622</v>
          </cell>
          <cell r="P639">
            <v>633</v>
          </cell>
          <cell r="Q639">
            <v>13711</v>
          </cell>
        </row>
        <row r="640">
          <cell r="C640" t="str">
            <v>OC054-043-SG</v>
          </cell>
          <cell r="D640" t="str">
            <v>Turtleneck Long-Sleeve Shirt</v>
          </cell>
          <cell r="E640" t="str">
            <v>高領格紋長袖</v>
          </cell>
          <cell r="F640" t="str">
            <v>Plum</v>
          </cell>
          <cell r="G640" t="str">
            <v>梅紫</v>
          </cell>
          <cell r="H640" t="str">
            <v>M</v>
          </cell>
          <cell r="I640" t="str">
            <v>-</v>
          </cell>
          <cell r="J640" t="str">
            <v>-</v>
          </cell>
          <cell r="K640">
            <v>220</v>
          </cell>
          <cell r="L640">
            <v>222</v>
          </cell>
          <cell r="M640">
            <v>226</v>
          </cell>
          <cell r="N640">
            <v>4895</v>
          </cell>
          <cell r="O640">
            <v>222</v>
          </cell>
          <cell r="P640">
            <v>226</v>
          </cell>
          <cell r="Q640">
            <v>4895</v>
          </cell>
        </row>
        <row r="641">
          <cell r="C641" t="str">
            <v>OC054-044-SG</v>
          </cell>
          <cell r="D641" t="str">
            <v>Turtleneck Long-Sleeve Shirt</v>
          </cell>
          <cell r="E641" t="str">
            <v>高領格紋長袖</v>
          </cell>
          <cell r="F641" t="str">
            <v>Plum</v>
          </cell>
          <cell r="G641" t="str">
            <v>梅紫</v>
          </cell>
          <cell r="H641" t="str">
            <v>L</v>
          </cell>
          <cell r="I641" t="str">
            <v>-</v>
          </cell>
          <cell r="J641" t="str">
            <v>-</v>
          </cell>
          <cell r="K641">
            <v>220</v>
          </cell>
          <cell r="L641">
            <v>222</v>
          </cell>
          <cell r="M641">
            <v>226</v>
          </cell>
          <cell r="N641">
            <v>4895</v>
          </cell>
          <cell r="O641">
            <v>222</v>
          </cell>
          <cell r="P641">
            <v>226</v>
          </cell>
          <cell r="Q641">
            <v>4895</v>
          </cell>
        </row>
        <row r="642">
          <cell r="C642" t="str">
            <v>OC054-046-SG</v>
          </cell>
          <cell r="D642" t="str">
            <v>Turtleneck Long-Sleeve Shirt</v>
          </cell>
          <cell r="E642" t="str">
            <v>高領格紋長袖</v>
          </cell>
          <cell r="F642" t="str">
            <v>Plum</v>
          </cell>
          <cell r="G642" t="str">
            <v>梅紫</v>
          </cell>
          <cell r="H642" t="str">
            <v>LL</v>
          </cell>
          <cell r="I642" t="str">
            <v>-</v>
          </cell>
          <cell r="J642" t="str">
            <v>-</v>
          </cell>
          <cell r="K642">
            <v>235</v>
          </cell>
          <cell r="L642">
            <v>237</v>
          </cell>
          <cell r="M642">
            <v>242</v>
          </cell>
          <cell r="N642">
            <v>5242</v>
          </cell>
          <cell r="O642">
            <v>237</v>
          </cell>
          <cell r="P642">
            <v>242</v>
          </cell>
          <cell r="Q642">
            <v>5242</v>
          </cell>
        </row>
        <row r="643">
          <cell r="C643" t="str">
            <v>OC055-032-SG</v>
          </cell>
          <cell r="D643" t="str">
            <v>French Terry Sweatshirt</v>
          </cell>
          <cell r="E643" t="str">
            <v>圈織長袖上衣</v>
          </cell>
          <cell r="F643" t="str">
            <v>Gray</v>
          </cell>
          <cell r="G643" t="str">
            <v>灰色</v>
          </cell>
          <cell r="H643" t="str">
            <v>S</v>
          </cell>
          <cell r="I643" t="str">
            <v>-</v>
          </cell>
          <cell r="J643" t="str">
            <v>-</v>
          </cell>
          <cell r="K643">
            <v>460</v>
          </cell>
          <cell r="L643">
            <v>464</v>
          </cell>
          <cell r="M643">
            <v>473</v>
          </cell>
          <cell r="N643">
            <v>10246</v>
          </cell>
          <cell r="O643">
            <v>464</v>
          </cell>
          <cell r="P643">
            <v>473</v>
          </cell>
          <cell r="Q643">
            <v>10246</v>
          </cell>
        </row>
        <row r="644">
          <cell r="C644" t="str">
            <v>OC055-033-SG</v>
          </cell>
          <cell r="D644" t="str">
            <v>French Terry Sweatshirt</v>
          </cell>
          <cell r="E644" t="str">
            <v>圈織長袖上衣</v>
          </cell>
          <cell r="F644" t="str">
            <v>Gray</v>
          </cell>
          <cell r="G644" t="str">
            <v>灰色</v>
          </cell>
          <cell r="H644" t="str">
            <v>M</v>
          </cell>
          <cell r="I644" t="str">
            <v>-</v>
          </cell>
          <cell r="J644" t="str">
            <v>-</v>
          </cell>
          <cell r="K644">
            <v>460</v>
          </cell>
          <cell r="L644">
            <v>464</v>
          </cell>
          <cell r="M644">
            <v>473</v>
          </cell>
          <cell r="N644">
            <v>10246</v>
          </cell>
          <cell r="O644">
            <v>464</v>
          </cell>
          <cell r="P644">
            <v>473</v>
          </cell>
          <cell r="Q644">
            <v>10246</v>
          </cell>
        </row>
        <row r="645">
          <cell r="C645" t="str">
            <v>OC055-034-SG</v>
          </cell>
          <cell r="D645" t="str">
            <v>French Terry Sweatshirt</v>
          </cell>
          <cell r="E645" t="str">
            <v>圈織長袖上衣</v>
          </cell>
          <cell r="F645" t="str">
            <v>Gray</v>
          </cell>
          <cell r="G645" t="str">
            <v>灰色</v>
          </cell>
          <cell r="H645" t="str">
            <v>L</v>
          </cell>
          <cell r="I645" t="str">
            <v>-</v>
          </cell>
          <cell r="J645" t="str">
            <v>-</v>
          </cell>
          <cell r="K645">
            <v>460</v>
          </cell>
          <cell r="L645">
            <v>464</v>
          </cell>
          <cell r="M645">
            <v>473</v>
          </cell>
          <cell r="N645">
            <v>10246</v>
          </cell>
          <cell r="O645">
            <v>464</v>
          </cell>
          <cell r="P645">
            <v>473</v>
          </cell>
          <cell r="Q645">
            <v>10246</v>
          </cell>
        </row>
        <row r="646">
          <cell r="C646" t="str">
            <v>OC055-036-SG</v>
          </cell>
          <cell r="D646" t="str">
            <v>French Terry Sweatshirt</v>
          </cell>
          <cell r="E646" t="str">
            <v>圈織長袖上衣</v>
          </cell>
          <cell r="F646" t="str">
            <v>Gray</v>
          </cell>
          <cell r="G646" t="str">
            <v>灰色</v>
          </cell>
          <cell r="H646" t="str">
            <v>LL</v>
          </cell>
          <cell r="I646" t="str">
            <v>-</v>
          </cell>
          <cell r="J646" t="str">
            <v>-</v>
          </cell>
          <cell r="K646">
            <v>475</v>
          </cell>
          <cell r="L646">
            <v>479</v>
          </cell>
          <cell r="M646">
            <v>489</v>
          </cell>
          <cell r="N646">
            <v>10592</v>
          </cell>
          <cell r="O646">
            <v>479</v>
          </cell>
          <cell r="P646">
            <v>488</v>
          </cell>
          <cell r="Q646">
            <v>10570</v>
          </cell>
        </row>
        <row r="647">
          <cell r="C647" t="str">
            <v>OC056-032-SG</v>
          </cell>
          <cell r="D647" t="str">
            <v>French Terry Hoddie</v>
          </cell>
          <cell r="E647" t="str">
            <v>圈織連帽上衣</v>
          </cell>
          <cell r="F647" t="str">
            <v>Gray</v>
          </cell>
          <cell r="G647" t="str">
            <v>灰色</v>
          </cell>
          <cell r="H647" t="str">
            <v>S</v>
          </cell>
          <cell r="I647" t="str">
            <v>-</v>
          </cell>
          <cell r="J647" t="str">
            <v>-</v>
          </cell>
          <cell r="K647">
            <v>560</v>
          </cell>
          <cell r="L647">
            <v>565</v>
          </cell>
          <cell r="M647">
            <v>576</v>
          </cell>
          <cell r="N647">
            <v>12477</v>
          </cell>
          <cell r="O647">
            <v>565</v>
          </cell>
          <cell r="P647">
            <v>576</v>
          </cell>
          <cell r="Q647">
            <v>12477</v>
          </cell>
        </row>
        <row r="648">
          <cell r="C648" t="str">
            <v>OC056-033-SG</v>
          </cell>
          <cell r="D648" t="str">
            <v>French Terry Hoddie</v>
          </cell>
          <cell r="E648" t="str">
            <v>圈織連帽上衣</v>
          </cell>
          <cell r="F648" t="str">
            <v>Gray</v>
          </cell>
          <cell r="G648" t="str">
            <v>灰色</v>
          </cell>
          <cell r="H648" t="str">
            <v>M</v>
          </cell>
          <cell r="I648" t="str">
            <v>-</v>
          </cell>
          <cell r="J648" t="str">
            <v>-</v>
          </cell>
          <cell r="K648">
            <v>560</v>
          </cell>
          <cell r="L648">
            <v>565</v>
          </cell>
          <cell r="M648">
            <v>576</v>
          </cell>
          <cell r="N648">
            <v>12477</v>
          </cell>
          <cell r="O648">
            <v>565</v>
          </cell>
          <cell r="P648">
            <v>576</v>
          </cell>
          <cell r="Q648">
            <v>12477</v>
          </cell>
        </row>
        <row r="649">
          <cell r="C649" t="str">
            <v>OC056-034-SG</v>
          </cell>
          <cell r="D649" t="str">
            <v>French Terry Hoddie</v>
          </cell>
          <cell r="E649" t="str">
            <v>圈織連帽上衣</v>
          </cell>
          <cell r="F649" t="str">
            <v>Gray</v>
          </cell>
          <cell r="G649" t="str">
            <v>灰色</v>
          </cell>
          <cell r="H649" t="str">
            <v>L</v>
          </cell>
          <cell r="I649" t="str">
            <v>-</v>
          </cell>
          <cell r="J649" t="str">
            <v>-</v>
          </cell>
          <cell r="K649">
            <v>560</v>
          </cell>
          <cell r="L649">
            <v>565</v>
          </cell>
          <cell r="M649">
            <v>576</v>
          </cell>
          <cell r="N649">
            <v>12477</v>
          </cell>
          <cell r="O649">
            <v>565</v>
          </cell>
          <cell r="P649">
            <v>576</v>
          </cell>
          <cell r="Q649">
            <v>12477</v>
          </cell>
        </row>
        <row r="650">
          <cell r="C650" t="str">
            <v>OC056-036-SG</v>
          </cell>
          <cell r="D650" t="str">
            <v>French Terry Hoddie</v>
          </cell>
          <cell r="E650" t="str">
            <v>圈織連帽上衣</v>
          </cell>
          <cell r="F650" t="str">
            <v>Gray</v>
          </cell>
          <cell r="G650" t="str">
            <v>灰色</v>
          </cell>
          <cell r="H650" t="str">
            <v>LL</v>
          </cell>
          <cell r="I650">
            <v>640</v>
          </cell>
          <cell r="J650">
            <v>575</v>
          </cell>
          <cell r="K650">
            <v>580</v>
          </cell>
          <cell r="L650">
            <v>585</v>
          </cell>
          <cell r="M650">
            <v>597</v>
          </cell>
          <cell r="N650">
            <v>12931</v>
          </cell>
          <cell r="O650">
            <v>585</v>
          </cell>
          <cell r="P650">
            <v>597</v>
          </cell>
          <cell r="Q650">
            <v>12931</v>
          </cell>
        </row>
        <row r="651">
          <cell r="C651" t="str">
            <v>OC057-033-SG</v>
          </cell>
          <cell r="D651" t="str">
            <v>French Terry Midi Skirt</v>
          </cell>
          <cell r="E651" t="str">
            <v>圈織長裙</v>
          </cell>
          <cell r="F651" t="str">
            <v>Gray</v>
          </cell>
          <cell r="G651" t="str">
            <v>灰色</v>
          </cell>
          <cell r="H651" t="str">
            <v>M</v>
          </cell>
          <cell r="I651" t="str">
            <v>-</v>
          </cell>
          <cell r="J651" t="str">
            <v>-</v>
          </cell>
          <cell r="K651">
            <v>460</v>
          </cell>
          <cell r="L651">
            <v>464</v>
          </cell>
          <cell r="M651">
            <v>473</v>
          </cell>
          <cell r="N651">
            <v>10246</v>
          </cell>
          <cell r="O651">
            <v>464</v>
          </cell>
          <cell r="P651">
            <v>473</v>
          </cell>
          <cell r="Q651">
            <v>10246</v>
          </cell>
        </row>
        <row r="652">
          <cell r="C652" t="str">
            <v>OC057-034-SG</v>
          </cell>
          <cell r="D652" t="str">
            <v>French Terry Midi Skirt</v>
          </cell>
          <cell r="E652" t="str">
            <v>圈織長裙</v>
          </cell>
          <cell r="F652" t="str">
            <v>Gray</v>
          </cell>
          <cell r="G652" t="str">
            <v>灰色</v>
          </cell>
          <cell r="H652" t="str">
            <v>L</v>
          </cell>
          <cell r="I652" t="str">
            <v>-</v>
          </cell>
          <cell r="J652" t="str">
            <v>-</v>
          </cell>
          <cell r="K652">
            <v>460</v>
          </cell>
          <cell r="L652">
            <v>464</v>
          </cell>
          <cell r="M652">
            <v>473</v>
          </cell>
          <cell r="N652">
            <v>10246</v>
          </cell>
          <cell r="O652">
            <v>464</v>
          </cell>
          <cell r="P652">
            <v>473</v>
          </cell>
          <cell r="Q652">
            <v>10246</v>
          </cell>
        </row>
        <row r="653">
          <cell r="C653" t="str">
            <v>OC057-036-SG</v>
          </cell>
          <cell r="D653" t="str">
            <v>French Terry Midi Skirt</v>
          </cell>
          <cell r="E653" t="str">
            <v>圈織長裙</v>
          </cell>
          <cell r="F653" t="str">
            <v>Gray</v>
          </cell>
          <cell r="G653" t="str">
            <v>灰色</v>
          </cell>
          <cell r="H653" t="str">
            <v>LL</v>
          </cell>
          <cell r="I653" t="str">
            <v>-</v>
          </cell>
          <cell r="J653" t="str">
            <v>-</v>
          </cell>
          <cell r="K653">
            <v>475</v>
          </cell>
          <cell r="L653">
            <v>479</v>
          </cell>
          <cell r="M653">
            <v>489</v>
          </cell>
          <cell r="N653">
            <v>10592</v>
          </cell>
          <cell r="O653">
            <v>479</v>
          </cell>
          <cell r="P653">
            <v>488</v>
          </cell>
          <cell r="Q653">
            <v>10570</v>
          </cell>
        </row>
        <row r="654">
          <cell r="C654" t="str">
            <v>OC058-033-SG</v>
          </cell>
          <cell r="D654" t="str">
            <v>French Terry Sweatpants</v>
          </cell>
          <cell r="E654" t="str">
            <v>圈織長褲</v>
          </cell>
          <cell r="F654" t="str">
            <v>Gray</v>
          </cell>
          <cell r="G654" t="str">
            <v>灰色</v>
          </cell>
          <cell r="H654" t="str">
            <v>M</v>
          </cell>
          <cell r="I654" t="str">
            <v>-</v>
          </cell>
          <cell r="J654" t="str">
            <v>-</v>
          </cell>
          <cell r="K654">
            <v>415</v>
          </cell>
          <cell r="L654">
            <v>419</v>
          </cell>
          <cell r="M654">
            <v>427</v>
          </cell>
          <cell r="N654">
            <v>9249</v>
          </cell>
          <cell r="O654">
            <v>419</v>
          </cell>
          <cell r="P654">
            <v>427</v>
          </cell>
          <cell r="Q654">
            <v>9249</v>
          </cell>
        </row>
        <row r="655">
          <cell r="C655" t="str">
            <v>OC058-034-SG</v>
          </cell>
          <cell r="D655" t="str">
            <v>French Terry Sweatpants</v>
          </cell>
          <cell r="E655" t="str">
            <v>圈織長褲</v>
          </cell>
          <cell r="F655" t="str">
            <v>Gray</v>
          </cell>
          <cell r="G655" t="str">
            <v>灰色</v>
          </cell>
          <cell r="H655" t="str">
            <v>L</v>
          </cell>
          <cell r="I655" t="str">
            <v>-</v>
          </cell>
          <cell r="J655" t="str">
            <v>-</v>
          </cell>
          <cell r="K655">
            <v>415</v>
          </cell>
          <cell r="L655">
            <v>419</v>
          </cell>
          <cell r="M655">
            <v>427</v>
          </cell>
          <cell r="N655">
            <v>9249</v>
          </cell>
          <cell r="O655">
            <v>419</v>
          </cell>
          <cell r="P655">
            <v>427</v>
          </cell>
          <cell r="Q655">
            <v>9249</v>
          </cell>
        </row>
        <row r="656">
          <cell r="C656" t="str">
            <v>OC058-036-SG</v>
          </cell>
          <cell r="D656" t="str">
            <v>French Terry Sweatpants</v>
          </cell>
          <cell r="E656" t="str">
            <v>圈織長褲</v>
          </cell>
          <cell r="F656" t="str">
            <v>Gray</v>
          </cell>
          <cell r="G656" t="str">
            <v>灰色</v>
          </cell>
          <cell r="H656" t="str">
            <v>LL</v>
          </cell>
          <cell r="I656" t="str">
            <v>-</v>
          </cell>
          <cell r="J656" t="str">
            <v>-</v>
          </cell>
          <cell r="K656">
            <v>430</v>
          </cell>
          <cell r="L656">
            <v>434</v>
          </cell>
          <cell r="M656">
            <v>442</v>
          </cell>
          <cell r="N656">
            <v>9574</v>
          </cell>
          <cell r="O656" t="str">
            <v>-</v>
          </cell>
          <cell r="P656" t="str">
            <v>-</v>
          </cell>
          <cell r="Q656" t="str">
            <v>-</v>
          </cell>
        </row>
        <row r="657">
          <cell r="C657" t="str">
            <v>OC059-023-SG</v>
          </cell>
          <cell r="D657" t="str">
            <v>Lady's V-Neck Blouse</v>
          </cell>
          <cell r="E657" t="str">
            <v>V領都會衫</v>
          </cell>
          <cell r="F657" t="str">
            <v>Almond</v>
          </cell>
          <cell r="G657" t="str">
            <v>杏色</v>
          </cell>
          <cell r="H657" t="str">
            <v>M</v>
          </cell>
          <cell r="I657" t="str">
            <v>-</v>
          </cell>
          <cell r="J657" t="str">
            <v>-</v>
          </cell>
          <cell r="K657">
            <v>630</v>
          </cell>
          <cell r="L657">
            <v>636</v>
          </cell>
          <cell r="M657">
            <v>648</v>
          </cell>
          <cell r="N657">
            <v>14036</v>
          </cell>
          <cell r="O657">
            <v>636</v>
          </cell>
          <cell r="P657">
            <v>648</v>
          </cell>
          <cell r="Q657">
            <v>14036</v>
          </cell>
        </row>
        <row r="658">
          <cell r="C658" t="str">
            <v>OC059-024-SG</v>
          </cell>
          <cell r="D658" t="str">
            <v>Lady's V-Neck Blouse</v>
          </cell>
          <cell r="E658" t="str">
            <v>V領都會衫</v>
          </cell>
          <cell r="F658" t="str">
            <v>Almond</v>
          </cell>
          <cell r="G658" t="str">
            <v>杏色</v>
          </cell>
          <cell r="H658" t="str">
            <v>L</v>
          </cell>
          <cell r="I658" t="str">
            <v>-</v>
          </cell>
          <cell r="J658" t="str">
            <v>-</v>
          </cell>
          <cell r="K658">
            <v>630</v>
          </cell>
          <cell r="L658">
            <v>636</v>
          </cell>
          <cell r="M658">
            <v>648</v>
          </cell>
          <cell r="N658">
            <v>14036</v>
          </cell>
          <cell r="O658">
            <v>636</v>
          </cell>
          <cell r="P658">
            <v>648</v>
          </cell>
          <cell r="Q658">
            <v>14036</v>
          </cell>
        </row>
        <row r="659">
          <cell r="C659" t="str">
            <v>OC059-026-SG</v>
          </cell>
          <cell r="D659" t="str">
            <v>Lady's V-Neck Blouse</v>
          </cell>
          <cell r="E659" t="str">
            <v>V領都會衫</v>
          </cell>
          <cell r="F659" t="str">
            <v>Almond</v>
          </cell>
          <cell r="G659" t="str">
            <v>杏色</v>
          </cell>
          <cell r="H659" t="str">
            <v>LL</v>
          </cell>
          <cell r="I659" t="str">
            <v>-</v>
          </cell>
          <cell r="J659" t="str">
            <v>-</v>
          </cell>
          <cell r="K659">
            <v>650</v>
          </cell>
          <cell r="L659">
            <v>656</v>
          </cell>
          <cell r="M659">
            <v>669</v>
          </cell>
          <cell r="N659">
            <v>14491</v>
          </cell>
          <cell r="O659">
            <v>656</v>
          </cell>
          <cell r="P659">
            <v>669</v>
          </cell>
          <cell r="Q659">
            <v>14491</v>
          </cell>
        </row>
        <row r="660">
          <cell r="C660" t="str">
            <v>OC060-083-SG</v>
          </cell>
          <cell r="D660" t="str">
            <v>Houndstooth Button Jacket</v>
          </cell>
          <cell r="E660" t="str">
            <v>千鳥紋鈕扣外套</v>
          </cell>
          <cell r="F660" t="str">
            <v>Black x White</v>
          </cell>
          <cell r="G660" t="str">
            <v>黑色 x 白色</v>
          </cell>
          <cell r="H660" t="str">
            <v>M</v>
          </cell>
          <cell r="I660" t="str">
            <v>-</v>
          </cell>
          <cell r="J660" t="str">
            <v>-</v>
          </cell>
          <cell r="K660" t="str">
            <v>-</v>
          </cell>
          <cell r="L660">
            <v>805</v>
          </cell>
          <cell r="M660">
            <v>821</v>
          </cell>
          <cell r="N660">
            <v>17783</v>
          </cell>
          <cell r="O660">
            <v>805</v>
          </cell>
          <cell r="P660">
            <v>821</v>
          </cell>
          <cell r="Q660">
            <v>17783</v>
          </cell>
        </row>
        <row r="661">
          <cell r="C661" t="str">
            <v>OC060-084-SG</v>
          </cell>
          <cell r="D661" t="str">
            <v>Houndstooth Button Jacket</v>
          </cell>
          <cell r="E661" t="str">
            <v>千鳥紋鈕扣外套</v>
          </cell>
          <cell r="F661" t="str">
            <v>Black x White</v>
          </cell>
          <cell r="G661" t="str">
            <v>黑色 x 白色</v>
          </cell>
          <cell r="H661" t="str">
            <v>L</v>
          </cell>
          <cell r="I661" t="str">
            <v>-</v>
          </cell>
          <cell r="J661" t="str">
            <v>-</v>
          </cell>
          <cell r="K661" t="str">
            <v>-</v>
          </cell>
          <cell r="L661">
            <v>805</v>
          </cell>
          <cell r="M661">
            <v>821</v>
          </cell>
          <cell r="N661">
            <v>17783</v>
          </cell>
          <cell r="O661">
            <v>805</v>
          </cell>
          <cell r="P661">
            <v>821</v>
          </cell>
          <cell r="Q661">
            <v>17783</v>
          </cell>
        </row>
        <row r="662">
          <cell r="C662" t="str">
            <v>OC060-086-SG</v>
          </cell>
          <cell r="D662" t="str">
            <v>Houndstooth Button Jacket</v>
          </cell>
          <cell r="E662" t="str">
            <v>千鳥紋鈕扣外套</v>
          </cell>
          <cell r="F662" t="str">
            <v>Black x White</v>
          </cell>
          <cell r="G662" t="str">
            <v>黑色 x 白色</v>
          </cell>
          <cell r="H662" t="str">
            <v>LL</v>
          </cell>
          <cell r="I662" t="str">
            <v>-</v>
          </cell>
          <cell r="J662" t="str">
            <v>-</v>
          </cell>
          <cell r="K662" t="str">
            <v>-</v>
          </cell>
          <cell r="L662">
            <v>835</v>
          </cell>
          <cell r="M662">
            <v>851</v>
          </cell>
          <cell r="N662">
            <v>18433</v>
          </cell>
          <cell r="O662">
            <v>835</v>
          </cell>
          <cell r="P662">
            <v>851</v>
          </cell>
          <cell r="Q662">
            <v>18433</v>
          </cell>
        </row>
        <row r="663">
          <cell r="C663" t="str">
            <v>OC061-083-SG</v>
          </cell>
          <cell r="D663" t="str">
            <v>Houndstooth Skirt</v>
          </cell>
          <cell r="E663" t="str">
            <v>千鳥紋短裙</v>
          </cell>
          <cell r="F663" t="str">
            <v>Black x White</v>
          </cell>
          <cell r="G663" t="str">
            <v>黑色 x 白色</v>
          </cell>
          <cell r="H663" t="str">
            <v>M</v>
          </cell>
          <cell r="I663" t="str">
            <v>-</v>
          </cell>
          <cell r="J663" t="str">
            <v>-</v>
          </cell>
          <cell r="K663" t="str">
            <v>-</v>
          </cell>
          <cell r="L663">
            <v>535</v>
          </cell>
          <cell r="M663">
            <v>545</v>
          </cell>
          <cell r="N663">
            <v>11805</v>
          </cell>
          <cell r="O663">
            <v>535</v>
          </cell>
          <cell r="P663">
            <v>545</v>
          </cell>
          <cell r="Q663">
            <v>11805</v>
          </cell>
        </row>
        <row r="664">
          <cell r="C664" t="str">
            <v>OC061-084-SG</v>
          </cell>
          <cell r="D664" t="str">
            <v>Houndstooth Skirt</v>
          </cell>
          <cell r="E664" t="str">
            <v>千鳥紋短裙</v>
          </cell>
          <cell r="F664" t="str">
            <v>Black x White</v>
          </cell>
          <cell r="G664" t="str">
            <v>黑色 x 白色</v>
          </cell>
          <cell r="H664" t="str">
            <v>L</v>
          </cell>
          <cell r="I664" t="str">
            <v>-</v>
          </cell>
          <cell r="J664" t="str">
            <v>-</v>
          </cell>
          <cell r="K664" t="str">
            <v>-</v>
          </cell>
          <cell r="L664">
            <v>535</v>
          </cell>
          <cell r="M664">
            <v>545</v>
          </cell>
          <cell r="N664">
            <v>11805</v>
          </cell>
          <cell r="O664">
            <v>535</v>
          </cell>
          <cell r="P664">
            <v>545</v>
          </cell>
          <cell r="Q664">
            <v>11805</v>
          </cell>
        </row>
        <row r="665">
          <cell r="C665" t="str">
            <v>OC061-086-SG</v>
          </cell>
          <cell r="D665" t="str">
            <v>Houndstooth Skirt</v>
          </cell>
          <cell r="E665" t="str">
            <v>千鳥紋短裙</v>
          </cell>
          <cell r="F665" t="str">
            <v>Black x White</v>
          </cell>
          <cell r="G665" t="str">
            <v>黑色 x 白色</v>
          </cell>
          <cell r="H665" t="str">
            <v>LL</v>
          </cell>
          <cell r="I665" t="str">
            <v>-</v>
          </cell>
          <cell r="J665" t="str">
            <v>-</v>
          </cell>
          <cell r="K665" t="str">
            <v>-</v>
          </cell>
          <cell r="L665">
            <v>570</v>
          </cell>
          <cell r="M665">
            <v>581</v>
          </cell>
          <cell r="N665">
            <v>12585</v>
          </cell>
          <cell r="O665">
            <v>570</v>
          </cell>
          <cell r="P665">
            <v>581</v>
          </cell>
          <cell r="Q665">
            <v>12585</v>
          </cell>
        </row>
        <row r="666">
          <cell r="C666" t="str">
            <v>OC062-083-SG</v>
          </cell>
          <cell r="D666" t="str">
            <v>Mini Check Men's T-Shirt</v>
          </cell>
          <cell r="E666" t="str">
            <v>格紋男仕T恤</v>
          </cell>
          <cell r="F666" t="str">
            <v>Black</v>
          </cell>
          <cell r="G666" t="str">
            <v>黑色</v>
          </cell>
          <cell r="H666" t="str">
            <v>M</v>
          </cell>
          <cell r="I666" t="str">
            <v>-</v>
          </cell>
          <cell r="J666" t="str">
            <v>-</v>
          </cell>
          <cell r="K666" t="str">
            <v>-</v>
          </cell>
          <cell r="L666">
            <v>250</v>
          </cell>
          <cell r="M666">
            <v>255</v>
          </cell>
          <cell r="N666">
            <v>5523</v>
          </cell>
          <cell r="O666">
            <v>250</v>
          </cell>
          <cell r="P666">
            <v>255</v>
          </cell>
          <cell r="Q666">
            <v>5523</v>
          </cell>
        </row>
        <row r="667">
          <cell r="C667" t="str">
            <v>OC062-084-SG</v>
          </cell>
          <cell r="D667" t="str">
            <v>Mini Check Men's T-Shirt</v>
          </cell>
          <cell r="E667" t="str">
            <v>格紋男仕T恤</v>
          </cell>
          <cell r="F667" t="str">
            <v>Black</v>
          </cell>
          <cell r="G667" t="str">
            <v>黑色</v>
          </cell>
          <cell r="H667" t="str">
            <v>L</v>
          </cell>
          <cell r="I667" t="str">
            <v>-</v>
          </cell>
          <cell r="J667" t="str">
            <v>-</v>
          </cell>
          <cell r="K667" t="str">
            <v>-</v>
          </cell>
          <cell r="L667">
            <v>250</v>
          </cell>
          <cell r="M667">
            <v>255</v>
          </cell>
          <cell r="N667">
            <v>5523</v>
          </cell>
          <cell r="O667">
            <v>250</v>
          </cell>
          <cell r="P667">
            <v>255</v>
          </cell>
          <cell r="Q667">
            <v>5523</v>
          </cell>
        </row>
        <row r="668">
          <cell r="C668" t="str">
            <v>OC062-086-SG</v>
          </cell>
          <cell r="D668" t="str">
            <v>Mini Check Men's T-Shirt</v>
          </cell>
          <cell r="E668" t="str">
            <v>格紋男仕T恤</v>
          </cell>
          <cell r="F668" t="str">
            <v>Black</v>
          </cell>
          <cell r="G668" t="str">
            <v>黑色</v>
          </cell>
          <cell r="H668" t="str">
            <v>LL</v>
          </cell>
          <cell r="I668" t="str">
            <v>-</v>
          </cell>
          <cell r="J668" t="str">
            <v>-</v>
          </cell>
          <cell r="K668" t="str">
            <v>-</v>
          </cell>
          <cell r="L668">
            <v>264</v>
          </cell>
          <cell r="M668">
            <v>270</v>
          </cell>
          <cell r="N668">
            <v>5848</v>
          </cell>
          <cell r="O668">
            <v>264</v>
          </cell>
          <cell r="P668">
            <v>269</v>
          </cell>
          <cell r="Q668">
            <v>5827</v>
          </cell>
        </row>
        <row r="669">
          <cell r="C669" t="str">
            <v>OC063-312-SG</v>
          </cell>
          <cell r="D669" t="str">
            <v>Polo Long Dress</v>
          </cell>
          <cell r="E669" t="str">
            <v>POLO 長洋裝</v>
          </cell>
          <cell r="F669" t="str">
            <v>Sage Green</v>
          </cell>
          <cell r="G669" t="str">
            <v>灰綠</v>
          </cell>
          <cell r="H669" t="str">
            <v>S</v>
          </cell>
          <cell r="I669" t="str">
            <v>-</v>
          </cell>
          <cell r="J669" t="str">
            <v>-</v>
          </cell>
          <cell r="K669" t="str">
            <v>-</v>
          </cell>
          <cell r="L669">
            <v>535</v>
          </cell>
          <cell r="M669">
            <v>545</v>
          </cell>
          <cell r="N669">
            <v>11805</v>
          </cell>
          <cell r="O669">
            <v>535</v>
          </cell>
          <cell r="P669">
            <v>545</v>
          </cell>
          <cell r="Q669">
            <v>11805</v>
          </cell>
        </row>
        <row r="670">
          <cell r="C670" t="str">
            <v>OC063-313-SG</v>
          </cell>
          <cell r="D670" t="str">
            <v>Polo Long Dress</v>
          </cell>
          <cell r="E670" t="str">
            <v>POLO 長洋裝</v>
          </cell>
          <cell r="F670" t="str">
            <v>Sage Green</v>
          </cell>
          <cell r="G670" t="str">
            <v>灰綠</v>
          </cell>
          <cell r="H670" t="str">
            <v>M</v>
          </cell>
          <cell r="I670" t="str">
            <v>-</v>
          </cell>
          <cell r="J670" t="str">
            <v>-</v>
          </cell>
          <cell r="K670" t="str">
            <v>-</v>
          </cell>
          <cell r="L670">
            <v>550</v>
          </cell>
          <cell r="M670">
            <v>561</v>
          </cell>
          <cell r="N670">
            <v>12152</v>
          </cell>
          <cell r="O670">
            <v>550</v>
          </cell>
          <cell r="P670">
            <v>561</v>
          </cell>
          <cell r="Q670">
            <v>12152</v>
          </cell>
        </row>
        <row r="671">
          <cell r="C671" t="str">
            <v>OC063-314-SG</v>
          </cell>
          <cell r="D671" t="str">
            <v>Polo Long Dress</v>
          </cell>
          <cell r="E671" t="str">
            <v>POLO 長洋裝</v>
          </cell>
          <cell r="F671" t="str">
            <v>Sage Green</v>
          </cell>
          <cell r="G671" t="str">
            <v>灰綠</v>
          </cell>
          <cell r="H671" t="str">
            <v>L</v>
          </cell>
          <cell r="I671" t="str">
            <v>-</v>
          </cell>
          <cell r="J671" t="str">
            <v>-</v>
          </cell>
          <cell r="K671" t="str">
            <v>-</v>
          </cell>
          <cell r="L671">
            <v>550</v>
          </cell>
          <cell r="M671">
            <v>561</v>
          </cell>
          <cell r="N671">
            <v>12152</v>
          </cell>
          <cell r="O671">
            <v>550</v>
          </cell>
          <cell r="P671">
            <v>561</v>
          </cell>
          <cell r="Q671">
            <v>12152</v>
          </cell>
        </row>
        <row r="672">
          <cell r="C672" t="str">
            <v>OC063-316-SG</v>
          </cell>
          <cell r="D672" t="str">
            <v>Polo Long Dress</v>
          </cell>
          <cell r="E672" t="str">
            <v>POLO 長洋裝</v>
          </cell>
          <cell r="F672" t="str">
            <v>Sage Green</v>
          </cell>
          <cell r="G672" t="str">
            <v>灰綠</v>
          </cell>
          <cell r="H672" t="str">
            <v>LL</v>
          </cell>
          <cell r="I672" t="str">
            <v>-</v>
          </cell>
          <cell r="J672" t="str">
            <v>-</v>
          </cell>
          <cell r="K672" t="str">
            <v>-</v>
          </cell>
          <cell r="L672">
            <v>575</v>
          </cell>
          <cell r="M672">
            <v>586</v>
          </cell>
          <cell r="N672">
            <v>12693</v>
          </cell>
          <cell r="O672">
            <v>575</v>
          </cell>
          <cell r="P672">
            <v>586</v>
          </cell>
          <cell r="Q672">
            <v>12693</v>
          </cell>
        </row>
        <row r="673">
          <cell r="C673" t="str">
            <v>OC064-013-SG</v>
          </cell>
          <cell r="D673" t="str">
            <v>Ladies Soft T-Shirt</v>
          </cell>
          <cell r="E673" t="str">
            <v>仕女休閒T恤</v>
          </cell>
          <cell r="F673" t="str">
            <v>Mist Blue</v>
          </cell>
          <cell r="G673" t="str">
            <v>霧藍</v>
          </cell>
          <cell r="H673" t="str">
            <v>M</v>
          </cell>
          <cell r="I673" t="str">
            <v>-</v>
          </cell>
          <cell r="J673" t="str">
            <v>-</v>
          </cell>
          <cell r="K673" t="str">
            <v>-</v>
          </cell>
          <cell r="L673">
            <v>280</v>
          </cell>
          <cell r="M673">
            <v>285</v>
          </cell>
          <cell r="N673">
            <v>6173</v>
          </cell>
          <cell r="O673" t="str">
            <v>-</v>
          </cell>
          <cell r="P673" t="str">
            <v>-</v>
          </cell>
          <cell r="Q673" t="str">
            <v>-</v>
          </cell>
        </row>
        <row r="674">
          <cell r="C674" t="str">
            <v>OC064-014-SG</v>
          </cell>
          <cell r="D674" t="str">
            <v>Ladies Soft T-Shirt</v>
          </cell>
          <cell r="E674" t="str">
            <v>仕女休閒T恤</v>
          </cell>
          <cell r="F674" t="str">
            <v>Mist Blue</v>
          </cell>
          <cell r="G674" t="str">
            <v>霧藍</v>
          </cell>
          <cell r="H674" t="str">
            <v>L</v>
          </cell>
          <cell r="I674" t="str">
            <v>-</v>
          </cell>
          <cell r="J674" t="str">
            <v>-</v>
          </cell>
          <cell r="K674" t="str">
            <v>-</v>
          </cell>
          <cell r="L674">
            <v>280</v>
          </cell>
          <cell r="M674">
            <v>285</v>
          </cell>
          <cell r="N674">
            <v>6173</v>
          </cell>
          <cell r="O674" t="str">
            <v>-</v>
          </cell>
          <cell r="P674" t="str">
            <v>-</v>
          </cell>
          <cell r="Q674" t="str">
            <v>-</v>
          </cell>
        </row>
        <row r="675">
          <cell r="C675" t="str">
            <v>OC064-016-SG</v>
          </cell>
          <cell r="D675" t="str">
            <v>Ladies Soft T-Shirt</v>
          </cell>
          <cell r="E675" t="str">
            <v>仕女休閒T恤</v>
          </cell>
          <cell r="F675" t="str">
            <v>Mist Blue</v>
          </cell>
          <cell r="G675" t="str">
            <v>霧藍</v>
          </cell>
          <cell r="H675" t="str">
            <v>LL</v>
          </cell>
          <cell r="I675" t="str">
            <v>-</v>
          </cell>
          <cell r="J675" t="str">
            <v>-</v>
          </cell>
          <cell r="K675" t="str">
            <v>-</v>
          </cell>
          <cell r="L675">
            <v>295</v>
          </cell>
          <cell r="M675">
            <v>301</v>
          </cell>
          <cell r="N675">
            <v>6520</v>
          </cell>
          <cell r="O675">
            <v>295</v>
          </cell>
          <cell r="P675">
            <v>301</v>
          </cell>
          <cell r="Q675">
            <v>6520</v>
          </cell>
        </row>
        <row r="676">
          <cell r="C676" t="str">
            <v>OC065-013-SG</v>
          </cell>
          <cell r="D676" t="str">
            <v>Ladies Soft Shorts</v>
          </cell>
          <cell r="E676" t="str">
            <v>仕女休閒短褲</v>
          </cell>
          <cell r="F676" t="str">
            <v>Mist Blue</v>
          </cell>
          <cell r="G676" t="str">
            <v>霧藍</v>
          </cell>
          <cell r="H676" t="str">
            <v>M</v>
          </cell>
          <cell r="I676" t="str">
            <v>-</v>
          </cell>
          <cell r="J676" t="str">
            <v>-</v>
          </cell>
          <cell r="K676" t="str">
            <v>-</v>
          </cell>
          <cell r="L676">
            <v>360</v>
          </cell>
          <cell r="M676">
            <v>367</v>
          </cell>
          <cell r="N676">
            <v>7949</v>
          </cell>
          <cell r="O676">
            <v>360</v>
          </cell>
          <cell r="P676">
            <v>367</v>
          </cell>
          <cell r="Q676">
            <v>7949</v>
          </cell>
        </row>
        <row r="677">
          <cell r="C677" t="str">
            <v>OC065-014-SG</v>
          </cell>
          <cell r="D677" t="str">
            <v>Ladies Soft Shorts</v>
          </cell>
          <cell r="E677" t="str">
            <v>仕女休閒短褲</v>
          </cell>
          <cell r="F677" t="str">
            <v>Mist Blue</v>
          </cell>
          <cell r="G677" t="str">
            <v>霧藍</v>
          </cell>
          <cell r="H677" t="str">
            <v>L</v>
          </cell>
          <cell r="I677" t="str">
            <v>-</v>
          </cell>
          <cell r="J677" t="str">
            <v>-</v>
          </cell>
          <cell r="K677" t="str">
            <v>-</v>
          </cell>
          <cell r="L677">
            <v>360</v>
          </cell>
          <cell r="M677">
            <v>367</v>
          </cell>
          <cell r="N677">
            <v>7949</v>
          </cell>
          <cell r="O677">
            <v>360</v>
          </cell>
          <cell r="P677">
            <v>367</v>
          </cell>
          <cell r="Q677">
            <v>7949</v>
          </cell>
        </row>
        <row r="678">
          <cell r="C678" t="str">
            <v>OC065-016-SG</v>
          </cell>
          <cell r="D678" t="str">
            <v>Ladies Soft Shorts</v>
          </cell>
          <cell r="E678" t="str">
            <v>仕女休閒短褲</v>
          </cell>
          <cell r="F678" t="str">
            <v>Mist Blue</v>
          </cell>
          <cell r="G678" t="str">
            <v>霧藍</v>
          </cell>
          <cell r="H678" t="str">
            <v>LL</v>
          </cell>
          <cell r="I678" t="str">
            <v>-</v>
          </cell>
          <cell r="J678" t="str">
            <v>-</v>
          </cell>
          <cell r="K678" t="str">
            <v>-</v>
          </cell>
          <cell r="L678">
            <v>375</v>
          </cell>
          <cell r="M678">
            <v>382</v>
          </cell>
          <cell r="N678">
            <v>8274</v>
          </cell>
          <cell r="O678">
            <v>375</v>
          </cell>
          <cell r="P678">
            <v>382</v>
          </cell>
          <cell r="Q678">
            <v>8274</v>
          </cell>
        </row>
        <row r="679">
          <cell r="C679" t="str">
            <v>OC066-23130-SG</v>
          </cell>
          <cell r="D679" t="str">
            <v>Kid's T-Shirt</v>
          </cell>
          <cell r="E679" t="str">
            <v>兒童T恤</v>
          </cell>
          <cell r="F679" t="str">
            <v>Sky Blue</v>
          </cell>
          <cell r="G679" t="str">
            <v>天空藍</v>
          </cell>
          <cell r="H679" t="str">
            <v>130cm</v>
          </cell>
          <cell r="I679" t="str">
            <v>-</v>
          </cell>
          <cell r="J679" t="str">
            <v>-</v>
          </cell>
          <cell r="K679" t="str">
            <v>-</v>
          </cell>
          <cell r="L679">
            <v>205</v>
          </cell>
          <cell r="M679">
            <v>209</v>
          </cell>
          <cell r="N679">
            <v>4527</v>
          </cell>
          <cell r="O679">
            <v>205</v>
          </cell>
          <cell r="P679">
            <v>209</v>
          </cell>
          <cell r="Q679">
            <v>4527</v>
          </cell>
        </row>
        <row r="680">
          <cell r="C680" t="str">
            <v>OC066-23150-SG</v>
          </cell>
          <cell r="D680" t="str">
            <v>Kid's T-Shirt</v>
          </cell>
          <cell r="E680" t="str">
            <v>兒童T恤</v>
          </cell>
          <cell r="F680" t="str">
            <v>Sky Blue</v>
          </cell>
          <cell r="G680" t="str">
            <v>天空藍</v>
          </cell>
          <cell r="H680" t="str">
            <v>150cm</v>
          </cell>
          <cell r="I680" t="str">
            <v>-</v>
          </cell>
          <cell r="J680" t="str">
            <v>-</v>
          </cell>
          <cell r="K680" t="str">
            <v>-</v>
          </cell>
          <cell r="L680">
            <v>225</v>
          </cell>
          <cell r="M680">
            <v>229</v>
          </cell>
          <cell r="N680">
            <v>4960</v>
          </cell>
          <cell r="O680">
            <v>225</v>
          </cell>
          <cell r="P680">
            <v>229</v>
          </cell>
          <cell r="Q680">
            <v>4960</v>
          </cell>
        </row>
        <row r="681">
          <cell r="C681" t="str">
            <v>OC067-23130-SG</v>
          </cell>
          <cell r="D681" t="str">
            <v>Kid's Shorts</v>
          </cell>
          <cell r="E681" t="str">
            <v>兒童短褲</v>
          </cell>
          <cell r="F681" t="str">
            <v>Sky Blue</v>
          </cell>
          <cell r="G681" t="str">
            <v>天空藍</v>
          </cell>
          <cell r="H681" t="str">
            <v>130cm</v>
          </cell>
          <cell r="I681" t="str">
            <v>-</v>
          </cell>
          <cell r="J681" t="str">
            <v>-</v>
          </cell>
          <cell r="K681" t="str">
            <v>-</v>
          </cell>
          <cell r="L681">
            <v>160</v>
          </cell>
          <cell r="M681">
            <v>163</v>
          </cell>
          <cell r="N681">
            <v>3531</v>
          </cell>
          <cell r="O681">
            <v>160</v>
          </cell>
          <cell r="P681">
            <v>163</v>
          </cell>
          <cell r="Q681">
            <v>3531</v>
          </cell>
        </row>
        <row r="682">
          <cell r="C682" t="str">
            <v>OC067-23150-SG</v>
          </cell>
          <cell r="D682" t="str">
            <v>Kid's Shorts</v>
          </cell>
          <cell r="E682" t="str">
            <v>兒童短褲</v>
          </cell>
          <cell r="F682" t="str">
            <v>Sky Blue</v>
          </cell>
          <cell r="G682" t="str">
            <v>天空藍</v>
          </cell>
          <cell r="H682" t="str">
            <v>150cm</v>
          </cell>
          <cell r="I682" t="str">
            <v>-</v>
          </cell>
          <cell r="J682" t="str">
            <v>-</v>
          </cell>
          <cell r="K682" t="str">
            <v>-</v>
          </cell>
          <cell r="L682">
            <v>175</v>
          </cell>
          <cell r="M682">
            <v>178</v>
          </cell>
          <cell r="N682">
            <v>3856</v>
          </cell>
          <cell r="O682">
            <v>175</v>
          </cell>
          <cell r="P682">
            <v>178</v>
          </cell>
          <cell r="Q682">
            <v>3856</v>
          </cell>
        </row>
        <row r="683">
          <cell r="C683" t="str">
            <v>OC070-083-SG</v>
          </cell>
          <cell r="D683" t="str">
            <v>Houndstooth Zip Jacket</v>
          </cell>
          <cell r="E683" t="str">
            <v>千鳥紋拉鏈外套</v>
          </cell>
          <cell r="F683" t="str">
            <v>Black x White</v>
          </cell>
          <cell r="G683" t="str">
            <v>黑色 x 白色</v>
          </cell>
          <cell r="H683" t="str">
            <v>M</v>
          </cell>
          <cell r="I683" t="str">
            <v>-</v>
          </cell>
          <cell r="J683" t="str">
            <v>-</v>
          </cell>
          <cell r="K683" t="str">
            <v>-</v>
          </cell>
          <cell r="L683">
            <v>820</v>
          </cell>
          <cell r="M683">
            <v>836</v>
          </cell>
          <cell r="N683">
            <v>18108</v>
          </cell>
          <cell r="O683">
            <v>820</v>
          </cell>
          <cell r="P683">
            <v>836</v>
          </cell>
          <cell r="Q683">
            <v>18108</v>
          </cell>
        </row>
        <row r="684">
          <cell r="C684" t="str">
            <v>OC070-084-SG</v>
          </cell>
          <cell r="D684" t="str">
            <v>Houndstooth Zip Jacket</v>
          </cell>
          <cell r="E684" t="str">
            <v>千鳥紋拉鏈外套</v>
          </cell>
          <cell r="F684" t="str">
            <v>Black x White</v>
          </cell>
          <cell r="G684" t="str">
            <v>黑色 x 白色</v>
          </cell>
          <cell r="H684" t="str">
            <v>L</v>
          </cell>
          <cell r="I684" t="str">
            <v>-</v>
          </cell>
          <cell r="J684" t="str">
            <v>-</v>
          </cell>
          <cell r="K684" t="str">
            <v>-</v>
          </cell>
          <cell r="L684">
            <v>820</v>
          </cell>
          <cell r="M684">
            <v>836</v>
          </cell>
          <cell r="N684">
            <v>18108</v>
          </cell>
          <cell r="O684">
            <v>820</v>
          </cell>
          <cell r="P684">
            <v>836</v>
          </cell>
          <cell r="Q684">
            <v>18108</v>
          </cell>
        </row>
        <row r="685">
          <cell r="C685" t="str">
            <v>OC070-086-SG</v>
          </cell>
          <cell r="D685" t="str">
            <v>Houndstooth Zip Jacket</v>
          </cell>
          <cell r="E685" t="str">
            <v>千鳥紋拉鏈外套</v>
          </cell>
          <cell r="F685" t="str">
            <v>Black x White</v>
          </cell>
          <cell r="G685" t="str">
            <v>黑色 x 白色</v>
          </cell>
          <cell r="H685" t="str">
            <v>LL</v>
          </cell>
          <cell r="I685" t="str">
            <v>-</v>
          </cell>
          <cell r="J685" t="str">
            <v>-</v>
          </cell>
          <cell r="K685" t="str">
            <v>-</v>
          </cell>
          <cell r="L685">
            <v>840</v>
          </cell>
          <cell r="M685">
            <v>856</v>
          </cell>
          <cell r="N685">
            <v>18542</v>
          </cell>
          <cell r="O685">
            <v>840</v>
          </cell>
          <cell r="P685">
            <v>856</v>
          </cell>
          <cell r="Q685">
            <v>18542</v>
          </cell>
        </row>
        <row r="686">
          <cell r="C686" t="str">
            <v>OC071-232-SG</v>
          </cell>
          <cell r="D686" t="str">
            <v>NI Polo Shirt</v>
          </cell>
          <cell r="E686" t="str">
            <v>NI POLO衫</v>
          </cell>
          <cell r="F686" t="str">
            <v>Royal Blue</v>
          </cell>
          <cell r="G686" t="str">
            <v>寶藍</v>
          </cell>
          <cell r="H686" t="str">
            <v>S</v>
          </cell>
          <cell r="I686" t="str">
            <v>-</v>
          </cell>
          <cell r="J686" t="str">
            <v>-</v>
          </cell>
          <cell r="K686" t="str">
            <v>-</v>
          </cell>
          <cell r="L686">
            <v>515</v>
          </cell>
          <cell r="M686">
            <v>524</v>
          </cell>
          <cell r="N686">
            <v>11350</v>
          </cell>
          <cell r="O686">
            <v>515</v>
          </cell>
          <cell r="P686">
            <v>525</v>
          </cell>
          <cell r="Q686">
            <v>11372</v>
          </cell>
        </row>
        <row r="687">
          <cell r="C687" t="str">
            <v>OC071-233-SG</v>
          </cell>
          <cell r="D687" t="str">
            <v>NI Polo Shirt</v>
          </cell>
          <cell r="E687" t="str">
            <v>NI POLO衫</v>
          </cell>
          <cell r="F687" t="str">
            <v>Royal Blue</v>
          </cell>
          <cell r="G687" t="str">
            <v>寶藍</v>
          </cell>
          <cell r="H687" t="str">
            <v>M</v>
          </cell>
          <cell r="I687" t="str">
            <v>-</v>
          </cell>
          <cell r="J687" t="str">
            <v>-</v>
          </cell>
          <cell r="K687" t="str">
            <v>-</v>
          </cell>
          <cell r="L687">
            <v>540</v>
          </cell>
          <cell r="M687">
            <v>550</v>
          </cell>
          <cell r="N687">
            <v>11913</v>
          </cell>
          <cell r="O687">
            <v>540</v>
          </cell>
          <cell r="P687">
            <v>550</v>
          </cell>
          <cell r="Q687">
            <v>11913</v>
          </cell>
        </row>
        <row r="688">
          <cell r="C688" t="str">
            <v>OC071-234-SG</v>
          </cell>
          <cell r="D688" t="str">
            <v>NI Polo Shirt</v>
          </cell>
          <cell r="E688" t="str">
            <v>NI POLO衫</v>
          </cell>
          <cell r="F688" t="str">
            <v>Royal Blue</v>
          </cell>
          <cell r="G688" t="str">
            <v>寶藍</v>
          </cell>
          <cell r="H688" t="str">
            <v>L</v>
          </cell>
          <cell r="I688" t="str">
            <v>-</v>
          </cell>
          <cell r="J688" t="str">
            <v>-</v>
          </cell>
          <cell r="K688" t="str">
            <v>-</v>
          </cell>
          <cell r="L688">
            <v>540</v>
          </cell>
          <cell r="M688">
            <v>550</v>
          </cell>
          <cell r="N688">
            <v>11913</v>
          </cell>
          <cell r="O688">
            <v>540</v>
          </cell>
          <cell r="P688">
            <v>550</v>
          </cell>
          <cell r="Q688">
            <v>11913</v>
          </cell>
        </row>
        <row r="689">
          <cell r="C689" t="str">
            <v>OC071-236-SG</v>
          </cell>
          <cell r="D689" t="str">
            <v>NI Polo Shirt</v>
          </cell>
          <cell r="E689" t="str">
            <v>NI POLO衫</v>
          </cell>
          <cell r="F689" t="str">
            <v>Royal Blue</v>
          </cell>
          <cell r="G689" t="str">
            <v>寶藍</v>
          </cell>
          <cell r="H689" t="str">
            <v>LL</v>
          </cell>
          <cell r="I689" t="str">
            <v>-</v>
          </cell>
          <cell r="J689" t="str">
            <v>-</v>
          </cell>
          <cell r="K689" t="str">
            <v>-</v>
          </cell>
          <cell r="L689">
            <v>565</v>
          </cell>
          <cell r="M689">
            <v>576</v>
          </cell>
          <cell r="N689">
            <v>12477</v>
          </cell>
          <cell r="O689">
            <v>565</v>
          </cell>
          <cell r="P689">
            <v>576</v>
          </cell>
          <cell r="Q689">
            <v>12477</v>
          </cell>
        </row>
        <row r="690">
          <cell r="C690" t="str">
            <v>OC072-063-SG</v>
          </cell>
          <cell r="D690" t="str">
            <v>Polo Short Dress</v>
          </cell>
          <cell r="E690" t="str">
            <v>POLO 短洋裝</v>
          </cell>
          <cell r="F690" t="str">
            <v>Wine Red</v>
          </cell>
          <cell r="G690" t="str">
            <v>酒紅</v>
          </cell>
          <cell r="H690" t="str">
            <v>M</v>
          </cell>
          <cell r="I690" t="str">
            <v>-</v>
          </cell>
          <cell r="J690" t="str">
            <v>-</v>
          </cell>
          <cell r="K690" t="str">
            <v>-</v>
          </cell>
          <cell r="L690">
            <v>475</v>
          </cell>
          <cell r="M690">
            <v>484</v>
          </cell>
          <cell r="N690">
            <v>10484</v>
          </cell>
          <cell r="O690">
            <v>475</v>
          </cell>
          <cell r="P690">
            <v>484</v>
          </cell>
          <cell r="Q690">
            <v>10484</v>
          </cell>
        </row>
        <row r="691">
          <cell r="C691" t="str">
            <v>OC072-064-SG</v>
          </cell>
          <cell r="D691" t="str">
            <v>Polo Short Dress</v>
          </cell>
          <cell r="E691" t="str">
            <v>POLO 短洋裝</v>
          </cell>
          <cell r="F691" t="str">
            <v>Wine Red</v>
          </cell>
          <cell r="G691" t="str">
            <v>酒紅</v>
          </cell>
          <cell r="H691" t="str">
            <v>L</v>
          </cell>
          <cell r="I691" t="str">
            <v>-</v>
          </cell>
          <cell r="J691" t="str">
            <v>-</v>
          </cell>
          <cell r="K691" t="str">
            <v>-</v>
          </cell>
          <cell r="L691">
            <v>475</v>
          </cell>
          <cell r="M691">
            <v>484</v>
          </cell>
          <cell r="N691">
            <v>10484</v>
          </cell>
          <cell r="O691">
            <v>475</v>
          </cell>
          <cell r="P691">
            <v>484</v>
          </cell>
          <cell r="Q691">
            <v>10484</v>
          </cell>
        </row>
        <row r="692">
          <cell r="C692" t="str">
            <v>OC072-066-SG</v>
          </cell>
          <cell r="D692" t="str">
            <v>Polo Short Dress</v>
          </cell>
          <cell r="E692" t="str">
            <v>POLO 短洋裝</v>
          </cell>
          <cell r="F692" t="str">
            <v>Wine Red</v>
          </cell>
          <cell r="G692" t="str">
            <v>酒紅</v>
          </cell>
          <cell r="H692" t="str">
            <v>LL</v>
          </cell>
          <cell r="I692" t="str">
            <v>-</v>
          </cell>
          <cell r="J692" t="str">
            <v>-</v>
          </cell>
          <cell r="K692" t="str">
            <v>-</v>
          </cell>
          <cell r="L692">
            <v>490</v>
          </cell>
          <cell r="M692">
            <v>499</v>
          </cell>
          <cell r="N692">
            <v>10809</v>
          </cell>
          <cell r="O692">
            <v>490</v>
          </cell>
          <cell r="P692">
            <v>499</v>
          </cell>
          <cell r="Q692">
            <v>10809</v>
          </cell>
        </row>
        <row r="693">
          <cell r="C693" t="str">
            <v>OC073-043-SG</v>
          </cell>
          <cell r="D693" t="str">
            <v>Lady's Square Neck T-Shirt</v>
          </cell>
          <cell r="E693" t="str">
            <v>仕女方領T恤</v>
          </cell>
          <cell r="F693" t="str">
            <v>Purple</v>
          </cell>
          <cell r="G693" t="str">
            <v>葡萄紫</v>
          </cell>
          <cell r="H693" t="str">
            <v>M</v>
          </cell>
          <cell r="I693" t="str">
            <v>-</v>
          </cell>
          <cell r="J693" t="str">
            <v>-</v>
          </cell>
          <cell r="K693" t="str">
            <v>-</v>
          </cell>
          <cell r="L693">
            <v>350</v>
          </cell>
          <cell r="M693">
            <v>357</v>
          </cell>
          <cell r="N693">
            <v>7733</v>
          </cell>
          <cell r="O693">
            <v>350</v>
          </cell>
          <cell r="P693">
            <v>357</v>
          </cell>
          <cell r="Q693">
            <v>7733</v>
          </cell>
        </row>
        <row r="694">
          <cell r="C694" t="str">
            <v>OC073-044-SG</v>
          </cell>
          <cell r="D694" t="str">
            <v>Lady's Square Neck T-Shirt</v>
          </cell>
          <cell r="E694" t="str">
            <v>仕女方領T恤</v>
          </cell>
          <cell r="F694" t="str">
            <v>Purple</v>
          </cell>
          <cell r="G694" t="str">
            <v>葡萄紫</v>
          </cell>
          <cell r="H694" t="str">
            <v>L</v>
          </cell>
          <cell r="I694" t="str">
            <v>-</v>
          </cell>
          <cell r="J694" t="str">
            <v>-</v>
          </cell>
          <cell r="K694" t="str">
            <v>-</v>
          </cell>
          <cell r="L694">
            <v>350</v>
          </cell>
          <cell r="M694">
            <v>357</v>
          </cell>
          <cell r="N694">
            <v>7733</v>
          </cell>
          <cell r="O694">
            <v>350</v>
          </cell>
          <cell r="P694">
            <v>357</v>
          </cell>
          <cell r="Q694">
            <v>7733</v>
          </cell>
        </row>
        <row r="695">
          <cell r="C695" t="str">
            <v>OC073-046-SG</v>
          </cell>
          <cell r="D695" t="str">
            <v>Lady's Square Neck T-Shirt</v>
          </cell>
          <cell r="E695" t="str">
            <v>仕女方領T恤</v>
          </cell>
          <cell r="F695" t="str">
            <v>Purple</v>
          </cell>
          <cell r="G695" t="str">
            <v>葡萄紫</v>
          </cell>
          <cell r="H695" t="str">
            <v>LL</v>
          </cell>
          <cell r="I695" t="str">
            <v>-</v>
          </cell>
          <cell r="J695" t="str">
            <v>-</v>
          </cell>
          <cell r="K695" t="str">
            <v>-</v>
          </cell>
          <cell r="L695">
            <v>375</v>
          </cell>
          <cell r="M695">
            <v>382</v>
          </cell>
          <cell r="N695">
            <v>8274</v>
          </cell>
          <cell r="O695">
            <v>375</v>
          </cell>
          <cell r="P695">
            <v>382</v>
          </cell>
          <cell r="Q695">
            <v>8274</v>
          </cell>
        </row>
        <row r="696">
          <cell r="C696" t="str">
            <v>OC074-043-SG</v>
          </cell>
          <cell r="D696" t="str">
            <v>Lady's Short Skirt</v>
          </cell>
          <cell r="E696" t="str">
            <v>仕女短裙</v>
          </cell>
          <cell r="F696" t="str">
            <v>Purple</v>
          </cell>
          <cell r="G696" t="str">
            <v>葡萄紫</v>
          </cell>
          <cell r="H696" t="str">
            <v>M</v>
          </cell>
          <cell r="I696" t="str">
            <v>-</v>
          </cell>
          <cell r="J696" t="str">
            <v>-</v>
          </cell>
          <cell r="K696" t="str">
            <v>-</v>
          </cell>
          <cell r="L696">
            <v>395</v>
          </cell>
          <cell r="M696">
            <v>403</v>
          </cell>
          <cell r="N696">
            <v>8729</v>
          </cell>
          <cell r="O696">
            <v>395</v>
          </cell>
          <cell r="P696">
            <v>403</v>
          </cell>
          <cell r="Q696">
            <v>8729</v>
          </cell>
        </row>
        <row r="697">
          <cell r="C697" t="str">
            <v>OC074-044-SG</v>
          </cell>
          <cell r="D697" t="str">
            <v>Lady's Short Skirt</v>
          </cell>
          <cell r="E697" t="str">
            <v>仕女短裙</v>
          </cell>
          <cell r="F697" t="str">
            <v>Purple</v>
          </cell>
          <cell r="G697" t="str">
            <v>葡萄紫</v>
          </cell>
          <cell r="H697" t="str">
            <v>L</v>
          </cell>
          <cell r="I697" t="str">
            <v>-</v>
          </cell>
          <cell r="J697" t="str">
            <v>-</v>
          </cell>
          <cell r="K697" t="str">
            <v>-</v>
          </cell>
          <cell r="L697">
            <v>395</v>
          </cell>
          <cell r="M697">
            <v>403</v>
          </cell>
          <cell r="N697">
            <v>8729</v>
          </cell>
          <cell r="O697">
            <v>395</v>
          </cell>
          <cell r="P697">
            <v>403</v>
          </cell>
          <cell r="Q697">
            <v>8729</v>
          </cell>
        </row>
        <row r="698">
          <cell r="C698" t="str">
            <v>OC074-046-SG</v>
          </cell>
          <cell r="D698" t="str">
            <v>Lady's Short Skirt</v>
          </cell>
          <cell r="E698" t="str">
            <v>仕女短裙</v>
          </cell>
          <cell r="F698" t="str">
            <v>Purple</v>
          </cell>
          <cell r="G698" t="str">
            <v>葡萄紫</v>
          </cell>
          <cell r="H698" t="str">
            <v>LL</v>
          </cell>
          <cell r="I698" t="str">
            <v>-</v>
          </cell>
          <cell r="J698" t="str">
            <v>-</v>
          </cell>
          <cell r="K698" t="str">
            <v>-</v>
          </cell>
          <cell r="L698">
            <v>420</v>
          </cell>
          <cell r="M698">
            <v>428</v>
          </cell>
          <cell r="N698">
            <v>9271</v>
          </cell>
          <cell r="O698">
            <v>420</v>
          </cell>
          <cell r="P698">
            <v>428</v>
          </cell>
          <cell r="Q698">
            <v>9271</v>
          </cell>
        </row>
        <row r="699">
          <cell r="C699" t="str">
            <v>OC075-023-SG</v>
          </cell>
          <cell r="D699" t="str">
            <v>Lady's V-Neck Sweater</v>
          </cell>
          <cell r="E699" t="str">
            <v>V領針織衫 (仕女)</v>
          </cell>
          <cell r="F699" t="str">
            <v>Ivory</v>
          </cell>
          <cell r="G699" t="str">
            <v>米白</v>
          </cell>
          <cell r="H699" t="str">
            <v>M</v>
          </cell>
          <cell r="I699" t="str">
            <v>-</v>
          </cell>
          <cell r="J699" t="str">
            <v>-</v>
          </cell>
          <cell r="K699" t="str">
            <v>-</v>
          </cell>
          <cell r="L699">
            <v>675</v>
          </cell>
          <cell r="M699">
            <v>688</v>
          </cell>
          <cell r="N699">
            <v>14903</v>
          </cell>
          <cell r="O699">
            <v>675</v>
          </cell>
          <cell r="P699">
            <v>688</v>
          </cell>
          <cell r="Q699">
            <v>14903</v>
          </cell>
        </row>
        <row r="700">
          <cell r="C700" t="str">
            <v>OC075-024-SG</v>
          </cell>
          <cell r="D700" t="str">
            <v>Lady's V-Neck Sweater</v>
          </cell>
          <cell r="E700" t="str">
            <v>V領針織衫 (仕女)</v>
          </cell>
          <cell r="F700" t="str">
            <v>Ivory</v>
          </cell>
          <cell r="G700" t="str">
            <v>米白</v>
          </cell>
          <cell r="H700" t="str">
            <v>L</v>
          </cell>
          <cell r="I700" t="str">
            <v>-</v>
          </cell>
          <cell r="J700" t="str">
            <v>-</v>
          </cell>
          <cell r="K700" t="str">
            <v>-</v>
          </cell>
          <cell r="L700">
            <v>675</v>
          </cell>
          <cell r="M700">
            <v>688</v>
          </cell>
          <cell r="N700">
            <v>14903</v>
          </cell>
          <cell r="O700">
            <v>675</v>
          </cell>
          <cell r="P700">
            <v>688</v>
          </cell>
          <cell r="Q700">
            <v>14903</v>
          </cell>
        </row>
        <row r="701">
          <cell r="C701" t="str">
            <v>OC075-026-SG</v>
          </cell>
          <cell r="D701" t="str">
            <v>Lady's V-Neck Sweater</v>
          </cell>
          <cell r="E701" t="str">
            <v>V領針織衫 (仕女)</v>
          </cell>
          <cell r="F701" t="str">
            <v>Ivory</v>
          </cell>
          <cell r="G701" t="str">
            <v>米白</v>
          </cell>
          <cell r="H701" t="str">
            <v>LL</v>
          </cell>
          <cell r="I701" t="str">
            <v>-</v>
          </cell>
          <cell r="J701" t="str">
            <v>-</v>
          </cell>
          <cell r="K701" t="str">
            <v>-</v>
          </cell>
          <cell r="L701">
            <v>690</v>
          </cell>
          <cell r="M701">
            <v>703</v>
          </cell>
          <cell r="N701">
            <v>15227</v>
          </cell>
          <cell r="O701">
            <v>690</v>
          </cell>
          <cell r="P701">
            <v>703</v>
          </cell>
          <cell r="Q701">
            <v>15227</v>
          </cell>
        </row>
        <row r="702">
          <cell r="C702" t="str">
            <v>OC076-043-SG</v>
          </cell>
          <cell r="D702" t="str">
            <v>Men's V-Neck Sweater</v>
          </cell>
          <cell r="E702" t="str">
            <v>V領針織衫 (男仕)</v>
          </cell>
          <cell r="F702" t="str">
            <v>Wisteria</v>
          </cell>
          <cell r="G702" t="str">
            <v>藤紫</v>
          </cell>
          <cell r="H702" t="str">
            <v>M</v>
          </cell>
          <cell r="I702" t="str">
            <v>-</v>
          </cell>
          <cell r="J702" t="str">
            <v>-</v>
          </cell>
          <cell r="K702" t="str">
            <v>-</v>
          </cell>
          <cell r="L702">
            <v>685</v>
          </cell>
          <cell r="M702">
            <v>698</v>
          </cell>
          <cell r="N702">
            <v>15119</v>
          </cell>
          <cell r="O702">
            <v>685</v>
          </cell>
          <cell r="P702">
            <v>698</v>
          </cell>
          <cell r="Q702">
            <v>15119</v>
          </cell>
        </row>
        <row r="703">
          <cell r="C703" t="str">
            <v>OC076-044-SG</v>
          </cell>
          <cell r="D703" t="str">
            <v>Men's V-Neck Sweater</v>
          </cell>
          <cell r="E703" t="str">
            <v>V領針織衫 (男仕)</v>
          </cell>
          <cell r="F703" t="str">
            <v>Wisteria</v>
          </cell>
          <cell r="G703" t="str">
            <v>藤紫</v>
          </cell>
          <cell r="H703" t="str">
            <v>L</v>
          </cell>
          <cell r="I703" t="str">
            <v>-</v>
          </cell>
          <cell r="J703" t="str">
            <v>-</v>
          </cell>
          <cell r="K703" t="str">
            <v>-</v>
          </cell>
          <cell r="L703">
            <v>685</v>
          </cell>
          <cell r="M703">
            <v>698</v>
          </cell>
          <cell r="N703">
            <v>15119</v>
          </cell>
          <cell r="O703">
            <v>685</v>
          </cell>
          <cell r="P703">
            <v>698</v>
          </cell>
          <cell r="Q703">
            <v>15119</v>
          </cell>
        </row>
        <row r="704">
          <cell r="C704" t="str">
            <v>OC076-046-SG</v>
          </cell>
          <cell r="D704" t="str">
            <v>Men's V-Neck Sweater</v>
          </cell>
          <cell r="E704" t="str">
            <v>V領針織衫 (男仕)</v>
          </cell>
          <cell r="F704" t="str">
            <v>Wisteria</v>
          </cell>
          <cell r="G704" t="str">
            <v>藤紫</v>
          </cell>
          <cell r="H704" t="str">
            <v>LL</v>
          </cell>
          <cell r="I704" t="str">
            <v>-</v>
          </cell>
          <cell r="J704" t="str">
            <v>-</v>
          </cell>
          <cell r="K704" t="str">
            <v>-</v>
          </cell>
          <cell r="L704">
            <v>700</v>
          </cell>
          <cell r="M704">
            <v>714</v>
          </cell>
          <cell r="N704">
            <v>15466</v>
          </cell>
          <cell r="O704">
            <v>700</v>
          </cell>
          <cell r="P704">
            <v>714</v>
          </cell>
          <cell r="Q704">
            <v>15466</v>
          </cell>
        </row>
        <row r="705">
          <cell r="C705" t="str">
            <v>OC077-010-SG</v>
          </cell>
          <cell r="D705" t="str">
            <v>V-Neck Long Vest</v>
          </cell>
          <cell r="E705" t="str">
            <v>V領長版背心</v>
          </cell>
          <cell r="F705" t="str">
            <v>Midnight Blue</v>
          </cell>
          <cell r="G705" t="str">
            <v>午夜藍</v>
          </cell>
          <cell r="H705" t="str">
            <v>Free Size</v>
          </cell>
          <cell r="I705" t="str">
            <v>-</v>
          </cell>
          <cell r="J705" t="str">
            <v>-</v>
          </cell>
          <cell r="K705" t="str">
            <v>-</v>
          </cell>
          <cell r="L705">
            <v>655</v>
          </cell>
          <cell r="M705">
            <v>668</v>
          </cell>
          <cell r="N705">
            <v>14469</v>
          </cell>
          <cell r="O705">
            <v>655</v>
          </cell>
          <cell r="P705">
            <v>668</v>
          </cell>
          <cell r="Q705">
            <v>14469</v>
          </cell>
        </row>
        <row r="706">
          <cell r="C706" t="str">
            <v>OC078-033-SG</v>
          </cell>
          <cell r="D706" t="str">
            <v>Lady's Cardigan</v>
          </cell>
          <cell r="E706" t="str">
            <v>配色針織外套</v>
          </cell>
          <cell r="F706" t="str">
            <v>Gray</v>
          </cell>
          <cell r="G706" t="str">
            <v>灰色</v>
          </cell>
          <cell r="H706" t="str">
            <v>M</v>
          </cell>
          <cell r="L706" t="str">
            <v>-</v>
          </cell>
          <cell r="M706" t="str">
            <v>-</v>
          </cell>
          <cell r="N706" t="str">
            <v>-</v>
          </cell>
          <cell r="O706">
            <v>630</v>
          </cell>
          <cell r="P706">
            <v>642</v>
          </cell>
          <cell r="Q706">
            <v>13906</v>
          </cell>
        </row>
        <row r="707">
          <cell r="C707" t="str">
            <v>OC078-034-SG</v>
          </cell>
          <cell r="D707" t="str">
            <v>Lady's Cardigan</v>
          </cell>
          <cell r="E707" t="str">
            <v>配色針織外套</v>
          </cell>
          <cell r="F707" t="str">
            <v>Gray</v>
          </cell>
          <cell r="G707" t="str">
            <v>灰色</v>
          </cell>
          <cell r="H707" t="str">
            <v>L</v>
          </cell>
          <cell r="L707" t="str">
            <v>-</v>
          </cell>
          <cell r="M707" t="str">
            <v>-</v>
          </cell>
          <cell r="N707" t="str">
            <v>-</v>
          </cell>
          <cell r="O707">
            <v>630</v>
          </cell>
          <cell r="P707">
            <v>642</v>
          </cell>
          <cell r="Q707">
            <v>13906</v>
          </cell>
        </row>
        <row r="708">
          <cell r="C708" t="str">
            <v>OC078-036-SG</v>
          </cell>
          <cell r="D708" t="str">
            <v>Lady's Cardigan</v>
          </cell>
          <cell r="E708" t="str">
            <v>配色針織外套</v>
          </cell>
          <cell r="F708" t="str">
            <v>Gray</v>
          </cell>
          <cell r="G708" t="str">
            <v>灰色</v>
          </cell>
          <cell r="H708" t="str">
            <v>LL</v>
          </cell>
          <cell r="L708" t="str">
            <v>-</v>
          </cell>
          <cell r="M708" t="str">
            <v>-</v>
          </cell>
          <cell r="N708" t="str">
            <v>-</v>
          </cell>
          <cell r="O708">
            <v>660</v>
          </cell>
          <cell r="P708">
            <v>673</v>
          </cell>
          <cell r="Q708">
            <v>14578</v>
          </cell>
        </row>
        <row r="709">
          <cell r="C709" t="str">
            <v>OC079-083-SG</v>
          </cell>
          <cell r="D709" t="str">
            <v>Lady's Shorts</v>
          </cell>
          <cell r="E709" t="str">
            <v>仕女短褲</v>
          </cell>
          <cell r="F709" t="str">
            <v>Black</v>
          </cell>
          <cell r="G709" t="str">
            <v>黑色</v>
          </cell>
          <cell r="H709" t="str">
            <v>M</v>
          </cell>
          <cell r="L709" t="str">
            <v>-</v>
          </cell>
          <cell r="M709" t="str">
            <v>-</v>
          </cell>
          <cell r="N709" t="str">
            <v>-</v>
          </cell>
          <cell r="O709">
            <v>370</v>
          </cell>
          <cell r="P709">
            <v>377</v>
          </cell>
          <cell r="Q709">
            <v>8166</v>
          </cell>
        </row>
        <row r="710">
          <cell r="C710" t="str">
            <v>OC079-084-SG</v>
          </cell>
          <cell r="D710" t="str">
            <v>Lady's Shorts</v>
          </cell>
          <cell r="E710" t="str">
            <v>仕女短褲</v>
          </cell>
          <cell r="F710" t="str">
            <v>Black</v>
          </cell>
          <cell r="G710" t="str">
            <v>黑色</v>
          </cell>
          <cell r="H710" t="str">
            <v>L</v>
          </cell>
          <cell r="L710" t="str">
            <v>-</v>
          </cell>
          <cell r="M710" t="str">
            <v>-</v>
          </cell>
          <cell r="N710" t="str">
            <v>-</v>
          </cell>
          <cell r="O710">
            <v>370</v>
          </cell>
          <cell r="P710">
            <v>377</v>
          </cell>
          <cell r="Q710">
            <v>8166</v>
          </cell>
        </row>
        <row r="711">
          <cell r="C711" t="str">
            <v>OC079-086-SG</v>
          </cell>
          <cell r="D711" t="str">
            <v>Lady's Shorts</v>
          </cell>
          <cell r="E711" t="str">
            <v>仕女短褲</v>
          </cell>
          <cell r="F711" t="str">
            <v>Black</v>
          </cell>
          <cell r="G711" t="str">
            <v>黑色</v>
          </cell>
          <cell r="H711" t="str">
            <v>LL</v>
          </cell>
          <cell r="L711" t="str">
            <v>-</v>
          </cell>
          <cell r="M711" t="str">
            <v>-</v>
          </cell>
          <cell r="N711" t="str">
            <v>-</v>
          </cell>
          <cell r="O711">
            <v>385</v>
          </cell>
          <cell r="P711">
            <v>392</v>
          </cell>
          <cell r="Q711">
            <v>8491</v>
          </cell>
        </row>
        <row r="712">
          <cell r="C712" t="str">
            <v>OC080-033-SG</v>
          </cell>
          <cell r="D712" t="str">
            <v>Henley Neck T-Shirt</v>
          </cell>
          <cell r="E712" t="str">
            <v>亨利領T恤</v>
          </cell>
          <cell r="F712" t="str">
            <v>Dark Gray</v>
          </cell>
          <cell r="G712" t="str">
            <v>深灰</v>
          </cell>
          <cell r="H712" t="str">
            <v>M</v>
          </cell>
          <cell r="L712" t="str">
            <v>-</v>
          </cell>
          <cell r="M712" t="str">
            <v>-</v>
          </cell>
          <cell r="N712" t="str">
            <v>-</v>
          </cell>
          <cell r="O712">
            <v>515</v>
          </cell>
          <cell r="P712">
            <v>525</v>
          </cell>
          <cell r="Q712">
            <v>11372</v>
          </cell>
        </row>
        <row r="713">
          <cell r="C713" t="str">
            <v>OC080-034-SG</v>
          </cell>
          <cell r="D713" t="str">
            <v>Henley Neck T-Shirt</v>
          </cell>
          <cell r="E713" t="str">
            <v>亨利領T恤</v>
          </cell>
          <cell r="F713" t="str">
            <v>Dark Gray</v>
          </cell>
          <cell r="G713" t="str">
            <v>深灰</v>
          </cell>
          <cell r="H713" t="str">
            <v>L</v>
          </cell>
          <cell r="L713" t="str">
            <v>-</v>
          </cell>
          <cell r="M713" t="str">
            <v>-</v>
          </cell>
          <cell r="N713" t="str">
            <v>-</v>
          </cell>
          <cell r="O713">
            <v>515</v>
          </cell>
          <cell r="P713">
            <v>525</v>
          </cell>
          <cell r="Q713">
            <v>11372</v>
          </cell>
        </row>
        <row r="714">
          <cell r="C714" t="str">
            <v>OC080-036-SG</v>
          </cell>
          <cell r="D714" t="str">
            <v>Henley Neck T-Shirt</v>
          </cell>
          <cell r="E714" t="str">
            <v>亨利領T恤</v>
          </cell>
          <cell r="F714" t="str">
            <v>Dark Gray</v>
          </cell>
          <cell r="G714" t="str">
            <v>深灰</v>
          </cell>
          <cell r="H714" t="str">
            <v>LL</v>
          </cell>
          <cell r="L714" t="str">
            <v>-</v>
          </cell>
          <cell r="M714" t="str">
            <v>-</v>
          </cell>
          <cell r="N714" t="str">
            <v>-</v>
          </cell>
          <cell r="O714">
            <v>545</v>
          </cell>
          <cell r="P714">
            <v>556</v>
          </cell>
          <cell r="Q714">
            <v>12043</v>
          </cell>
        </row>
        <row r="715">
          <cell r="C715" t="str">
            <v>OC081-083-SG</v>
          </cell>
          <cell r="D715" t="str">
            <v>Men's Shorts</v>
          </cell>
          <cell r="E715" t="str">
            <v>男仕短褲</v>
          </cell>
          <cell r="F715" t="str">
            <v>Black</v>
          </cell>
          <cell r="G715" t="str">
            <v>黑色</v>
          </cell>
          <cell r="H715" t="str">
            <v>M</v>
          </cell>
          <cell r="L715" t="str">
            <v>-</v>
          </cell>
          <cell r="M715" t="str">
            <v>-</v>
          </cell>
          <cell r="N715" t="str">
            <v>-</v>
          </cell>
          <cell r="O715">
            <v>495</v>
          </cell>
          <cell r="P715">
            <v>505</v>
          </cell>
          <cell r="Q715">
            <v>10939</v>
          </cell>
        </row>
        <row r="716">
          <cell r="C716" t="str">
            <v>OC081-084-SG</v>
          </cell>
          <cell r="D716" t="str">
            <v>Men's Shorts</v>
          </cell>
          <cell r="E716" t="str">
            <v>男仕短褲</v>
          </cell>
          <cell r="F716" t="str">
            <v>Black</v>
          </cell>
          <cell r="G716" t="str">
            <v>黑色</v>
          </cell>
          <cell r="H716" t="str">
            <v>L</v>
          </cell>
          <cell r="L716" t="str">
            <v>-</v>
          </cell>
          <cell r="M716" t="str">
            <v>-</v>
          </cell>
          <cell r="N716" t="str">
            <v>-</v>
          </cell>
          <cell r="O716">
            <v>495</v>
          </cell>
          <cell r="P716">
            <v>505</v>
          </cell>
          <cell r="Q716">
            <v>10939</v>
          </cell>
        </row>
        <row r="717">
          <cell r="C717" t="str">
            <v>OC081-086-SG</v>
          </cell>
          <cell r="D717" t="str">
            <v>Men's Shorts</v>
          </cell>
          <cell r="E717" t="str">
            <v>男仕短褲</v>
          </cell>
          <cell r="F717" t="str">
            <v>Black</v>
          </cell>
          <cell r="G717" t="str">
            <v>黑色</v>
          </cell>
          <cell r="H717" t="str">
            <v>LL</v>
          </cell>
          <cell r="L717" t="str">
            <v>-</v>
          </cell>
          <cell r="M717" t="str">
            <v>-</v>
          </cell>
          <cell r="N717" t="str">
            <v>-</v>
          </cell>
          <cell r="O717">
            <v>520</v>
          </cell>
          <cell r="P717">
            <v>530</v>
          </cell>
          <cell r="Q717">
            <v>11480</v>
          </cell>
        </row>
        <row r="718">
          <cell r="C718" t="str">
            <v>OC083-013-SG</v>
          </cell>
          <cell r="D718" t="str">
            <v>Pocket T-Shirt</v>
          </cell>
          <cell r="E718" t="str">
            <v>口袋T恤</v>
          </cell>
          <cell r="F718" t="str">
            <v>Blue</v>
          </cell>
          <cell r="G718" t="str">
            <v>藍色</v>
          </cell>
          <cell r="H718" t="str">
            <v>M</v>
          </cell>
          <cell r="O718">
            <v>410</v>
          </cell>
          <cell r="P718">
            <v>418</v>
          </cell>
          <cell r="Q718">
            <v>9054</v>
          </cell>
        </row>
        <row r="719">
          <cell r="C719" t="str">
            <v>OC083-014-SG</v>
          </cell>
          <cell r="D719" t="str">
            <v>Pocket T-Shirt</v>
          </cell>
          <cell r="E719" t="str">
            <v>口袋T恤</v>
          </cell>
          <cell r="F719" t="str">
            <v>Blue</v>
          </cell>
          <cell r="G719" t="str">
            <v>藍色</v>
          </cell>
          <cell r="H719" t="str">
            <v>L</v>
          </cell>
          <cell r="O719">
            <v>410</v>
          </cell>
          <cell r="P719">
            <v>418</v>
          </cell>
          <cell r="Q719">
            <v>9054</v>
          </cell>
        </row>
        <row r="720">
          <cell r="C720" t="str">
            <v>OC083-016-SG</v>
          </cell>
          <cell r="D720" t="str">
            <v>Pocket T-Shirt</v>
          </cell>
          <cell r="E720" t="str">
            <v>口袋T恤</v>
          </cell>
          <cell r="F720" t="str">
            <v>Blue</v>
          </cell>
          <cell r="G720" t="str">
            <v>藍色</v>
          </cell>
          <cell r="H720" t="str">
            <v>LL</v>
          </cell>
          <cell r="O720">
            <v>425</v>
          </cell>
          <cell r="P720">
            <v>433</v>
          </cell>
          <cell r="Q720">
            <v>9379</v>
          </cell>
        </row>
        <row r="721">
          <cell r="C721" t="str">
            <v>OC084-080-SG</v>
          </cell>
          <cell r="D721" t="str">
            <v>Poncho Blouse</v>
          </cell>
          <cell r="E721" t="str">
            <v>時尚高領罩衫</v>
          </cell>
          <cell r="F721" t="str">
            <v>Black</v>
          </cell>
          <cell r="G721" t="str">
            <v>黑色</v>
          </cell>
          <cell r="H721" t="str">
            <v>Free</v>
          </cell>
          <cell r="O721">
            <v>535</v>
          </cell>
          <cell r="P721">
            <v>545</v>
          </cell>
          <cell r="Q721">
            <v>11805</v>
          </cell>
        </row>
        <row r="722">
          <cell r="C722" t="str">
            <v>OC084-100-SG</v>
          </cell>
          <cell r="D722" t="str">
            <v>Poncho Blouse</v>
          </cell>
          <cell r="E722" t="str">
            <v>時尚高領罩衫</v>
          </cell>
          <cell r="F722" t="str">
            <v>Puff Orange</v>
          </cell>
          <cell r="G722" t="str">
            <v>淺橙</v>
          </cell>
          <cell r="H722" t="str">
            <v>Free</v>
          </cell>
          <cell r="O722">
            <v>535</v>
          </cell>
          <cell r="P722">
            <v>545</v>
          </cell>
          <cell r="Q722">
            <v>11805</v>
          </cell>
        </row>
        <row r="723">
          <cell r="C723" t="str">
            <v>OC085-013-SG</v>
          </cell>
          <cell r="D723" t="str">
            <v>Short-Sleeve Polo Sweater</v>
          </cell>
          <cell r="E723" t="str">
            <v>時尚POLO衫</v>
          </cell>
          <cell r="F723" t="str">
            <v>Dark Indigo</v>
          </cell>
          <cell r="G723" t="str">
            <v>黛藍</v>
          </cell>
          <cell r="H723" t="str">
            <v>M</v>
          </cell>
          <cell r="O723">
            <v>640</v>
          </cell>
          <cell r="P723">
            <v>652</v>
          </cell>
          <cell r="Q723">
            <v>14123</v>
          </cell>
        </row>
        <row r="724">
          <cell r="C724" t="str">
            <v>OC085-014-SG</v>
          </cell>
          <cell r="D724" t="str">
            <v>Short-Sleeve Polo Sweater</v>
          </cell>
          <cell r="E724" t="str">
            <v>時尚POLO衫</v>
          </cell>
          <cell r="F724" t="str">
            <v>Dark Indigo</v>
          </cell>
          <cell r="G724" t="str">
            <v>黛藍</v>
          </cell>
          <cell r="H724" t="str">
            <v>L</v>
          </cell>
          <cell r="O724">
            <v>640</v>
          </cell>
          <cell r="P724">
            <v>652</v>
          </cell>
          <cell r="Q724">
            <v>14123</v>
          </cell>
        </row>
        <row r="725">
          <cell r="C725" t="str">
            <v>OC085-016-SG</v>
          </cell>
          <cell r="D725" t="str">
            <v>Short-Sleeve Polo Sweater</v>
          </cell>
          <cell r="E725" t="str">
            <v>時尚POLO衫</v>
          </cell>
          <cell r="F725" t="str">
            <v>Dark Indigo</v>
          </cell>
          <cell r="G725" t="str">
            <v>黛藍</v>
          </cell>
          <cell r="H725" t="str">
            <v>LL</v>
          </cell>
          <cell r="O725">
            <v>660</v>
          </cell>
          <cell r="P725">
            <v>673</v>
          </cell>
          <cell r="Q725">
            <v>14578</v>
          </cell>
        </row>
        <row r="726">
          <cell r="C726" t="str">
            <v>OC085-223-SG</v>
          </cell>
          <cell r="D726" t="str">
            <v>Short-Sleeve Polo Sweater</v>
          </cell>
          <cell r="E726" t="str">
            <v>時尚POLO衫</v>
          </cell>
          <cell r="F726" t="str">
            <v>Olive Green</v>
          </cell>
          <cell r="G726" t="str">
            <v>橄欖綠</v>
          </cell>
          <cell r="H726" t="str">
            <v>M</v>
          </cell>
          <cell r="O726">
            <v>640</v>
          </cell>
          <cell r="P726">
            <v>652</v>
          </cell>
          <cell r="Q726">
            <v>14123</v>
          </cell>
        </row>
        <row r="727">
          <cell r="C727" t="str">
            <v>OC085-224-SG</v>
          </cell>
          <cell r="D727" t="str">
            <v>Short-Sleeve Polo Sweater</v>
          </cell>
          <cell r="E727" t="str">
            <v>時尚POLO衫</v>
          </cell>
          <cell r="F727" t="str">
            <v>Olive Green</v>
          </cell>
          <cell r="G727" t="str">
            <v>橄欖綠</v>
          </cell>
          <cell r="H727" t="str">
            <v>L</v>
          </cell>
          <cell r="O727">
            <v>640</v>
          </cell>
          <cell r="P727">
            <v>652</v>
          </cell>
          <cell r="Q727">
            <v>14123</v>
          </cell>
        </row>
        <row r="728">
          <cell r="C728" t="str">
            <v>OC085-226-SG</v>
          </cell>
          <cell r="D728" t="str">
            <v>Short-Sleeve Polo Sweater</v>
          </cell>
          <cell r="E728" t="str">
            <v>時尚POLO衫</v>
          </cell>
          <cell r="F728" t="str">
            <v>Olive Green</v>
          </cell>
          <cell r="G728" t="str">
            <v>橄欖綠</v>
          </cell>
          <cell r="H728" t="str">
            <v>LL</v>
          </cell>
          <cell r="O728">
            <v>660</v>
          </cell>
          <cell r="P728">
            <v>673</v>
          </cell>
          <cell r="Q728">
            <v>14578</v>
          </cell>
        </row>
        <row r="729">
          <cell r="C729" t="str">
            <v>OC086-083-SG</v>
          </cell>
          <cell r="D729" t="str">
            <v>Lady's Hooded Cardigan</v>
          </cell>
          <cell r="E729" t="str">
            <v>連帽長外套</v>
          </cell>
          <cell r="F729" t="str">
            <v>Black</v>
          </cell>
          <cell r="G729" t="str">
            <v>黑色</v>
          </cell>
          <cell r="H729" t="str">
            <v>M</v>
          </cell>
          <cell r="O729">
            <v>680</v>
          </cell>
          <cell r="P729">
            <v>693</v>
          </cell>
          <cell r="Q729">
            <v>15011</v>
          </cell>
        </row>
        <row r="730">
          <cell r="C730" t="str">
            <v>OC086-084-SG</v>
          </cell>
          <cell r="D730" t="str">
            <v>Lady's Hooded Cardigan</v>
          </cell>
          <cell r="E730" t="str">
            <v>連帽長外套</v>
          </cell>
          <cell r="F730" t="str">
            <v>Black</v>
          </cell>
          <cell r="G730" t="str">
            <v>黑色</v>
          </cell>
          <cell r="H730" t="str">
            <v>L</v>
          </cell>
          <cell r="O730">
            <v>690</v>
          </cell>
          <cell r="P730">
            <v>703</v>
          </cell>
          <cell r="Q730">
            <v>15227</v>
          </cell>
        </row>
        <row r="731">
          <cell r="C731" t="str">
            <v>OC086-183-SG</v>
          </cell>
          <cell r="D731" t="str">
            <v>Lady's Hooded Cardigan</v>
          </cell>
          <cell r="E731" t="str">
            <v>連帽長外套</v>
          </cell>
          <cell r="F731" t="str">
            <v>Khaki</v>
          </cell>
          <cell r="G731" t="str">
            <v>卡其</v>
          </cell>
          <cell r="H731" t="str">
            <v>M</v>
          </cell>
          <cell r="O731">
            <v>680</v>
          </cell>
          <cell r="P731">
            <v>693</v>
          </cell>
          <cell r="Q731">
            <v>15011</v>
          </cell>
        </row>
        <row r="732">
          <cell r="C732" t="str">
            <v>OC086-184-SG</v>
          </cell>
          <cell r="D732" t="str">
            <v>Lady's Hooded Cardigan</v>
          </cell>
          <cell r="E732" t="str">
            <v>連帽長外套</v>
          </cell>
          <cell r="F732" t="str">
            <v>Khaki</v>
          </cell>
          <cell r="G732" t="str">
            <v>卡其</v>
          </cell>
          <cell r="H732" t="str">
            <v>L</v>
          </cell>
          <cell r="O732">
            <v>690</v>
          </cell>
          <cell r="P732">
            <v>703</v>
          </cell>
          <cell r="Q732">
            <v>15227</v>
          </cell>
        </row>
        <row r="733">
          <cell r="C733" t="str">
            <v>OC087-083-SG</v>
          </cell>
          <cell r="D733" t="str">
            <v>Lace Midi Skirt</v>
          </cell>
          <cell r="E733" t="str">
            <v>蕾絲長裙</v>
          </cell>
          <cell r="F733" t="str">
            <v>Black</v>
          </cell>
          <cell r="G733" t="str">
            <v>黑色</v>
          </cell>
          <cell r="H733" t="str">
            <v>M</v>
          </cell>
          <cell r="O733">
            <v>695</v>
          </cell>
          <cell r="P733">
            <v>708</v>
          </cell>
          <cell r="Q733">
            <v>15336</v>
          </cell>
        </row>
        <row r="734">
          <cell r="C734" t="str">
            <v>OC087-084-SG</v>
          </cell>
          <cell r="D734" t="str">
            <v>Lace Midi Skirt</v>
          </cell>
          <cell r="E734" t="str">
            <v>蕾絲長裙</v>
          </cell>
          <cell r="F734" t="str">
            <v>Black</v>
          </cell>
          <cell r="G734" t="str">
            <v>黑色</v>
          </cell>
          <cell r="H734" t="str">
            <v>L</v>
          </cell>
          <cell r="O734">
            <v>695</v>
          </cell>
          <cell r="P734">
            <v>708</v>
          </cell>
          <cell r="Q734">
            <v>15336</v>
          </cell>
        </row>
        <row r="735">
          <cell r="C735" t="str">
            <v>OC087-086-SG</v>
          </cell>
          <cell r="D735" t="str">
            <v>Lace Midi Skirt</v>
          </cell>
          <cell r="E735" t="str">
            <v>蕾絲長裙</v>
          </cell>
          <cell r="F735" t="str">
            <v>Black</v>
          </cell>
          <cell r="G735" t="str">
            <v>黑色</v>
          </cell>
          <cell r="H735" t="str">
            <v>LL</v>
          </cell>
          <cell r="O735">
            <v>725</v>
          </cell>
          <cell r="P735">
            <v>739</v>
          </cell>
          <cell r="Q735">
            <v>16007</v>
          </cell>
        </row>
        <row r="736">
          <cell r="C736" t="str">
            <v>OC088-223-SG</v>
          </cell>
          <cell r="D736" t="str">
            <v>Short-Sleeve Cropped Cardigan</v>
          </cell>
          <cell r="E736" t="str">
            <v>悠美短版小外套</v>
          </cell>
          <cell r="F736" t="str">
            <v>Charcoal Green</v>
          </cell>
          <cell r="G736" t="str">
            <v>墨綠</v>
          </cell>
          <cell r="H736" t="str">
            <v>M</v>
          </cell>
          <cell r="O736">
            <v>585</v>
          </cell>
          <cell r="P736">
            <v>596</v>
          </cell>
          <cell r="Q736">
            <v>12910</v>
          </cell>
        </row>
        <row r="737">
          <cell r="C737" t="str">
            <v>OC088-224-SG</v>
          </cell>
          <cell r="D737" t="str">
            <v>Short-Sleeve Cropped Cardigan</v>
          </cell>
          <cell r="E737" t="str">
            <v>悠美短版小外套</v>
          </cell>
          <cell r="F737" t="str">
            <v>Charcoal Green</v>
          </cell>
          <cell r="G737" t="str">
            <v>墨綠</v>
          </cell>
          <cell r="H737" t="str">
            <v>L</v>
          </cell>
          <cell r="O737">
            <v>585</v>
          </cell>
          <cell r="P737">
            <v>596</v>
          </cell>
          <cell r="Q737">
            <v>12910</v>
          </cell>
        </row>
        <row r="738">
          <cell r="C738" t="str">
            <v>OC088-226-SG</v>
          </cell>
          <cell r="D738" t="str">
            <v>Short-Sleeve Cropped Cardigan</v>
          </cell>
          <cell r="E738" t="str">
            <v>悠美短版小外套</v>
          </cell>
          <cell r="F738" t="str">
            <v>Charcoal Green</v>
          </cell>
          <cell r="G738" t="str">
            <v>墨綠</v>
          </cell>
          <cell r="H738" t="str">
            <v>LL</v>
          </cell>
          <cell r="O738">
            <v>610</v>
          </cell>
          <cell r="P738">
            <v>622</v>
          </cell>
          <cell r="Q738">
            <v>13473</v>
          </cell>
        </row>
        <row r="739">
          <cell r="C739" t="str">
            <v>OC089-223-SG</v>
          </cell>
          <cell r="D739" t="str">
            <v>A-Line Long Skirt</v>
          </cell>
          <cell r="E739" t="str">
            <v>悠美長裙</v>
          </cell>
          <cell r="F739" t="str">
            <v>Charcoal Green</v>
          </cell>
          <cell r="G739" t="str">
            <v>墨綠</v>
          </cell>
          <cell r="H739" t="str">
            <v>M</v>
          </cell>
          <cell r="O739">
            <v>610</v>
          </cell>
          <cell r="P739">
            <v>622</v>
          </cell>
          <cell r="Q739">
            <v>13473</v>
          </cell>
        </row>
        <row r="740">
          <cell r="C740" t="str">
            <v>OC089-224-SG</v>
          </cell>
          <cell r="D740" t="str">
            <v>A-Line Long Skirt</v>
          </cell>
          <cell r="E740" t="str">
            <v>悠美長裙</v>
          </cell>
          <cell r="F740" t="str">
            <v>Charcoal Green</v>
          </cell>
          <cell r="G740" t="str">
            <v>墨綠</v>
          </cell>
          <cell r="H740" t="str">
            <v>L</v>
          </cell>
          <cell r="O740">
            <v>610</v>
          </cell>
          <cell r="P740">
            <v>622</v>
          </cell>
          <cell r="Q740">
            <v>13473</v>
          </cell>
        </row>
        <row r="741">
          <cell r="C741" t="str">
            <v>OC089-226-SG</v>
          </cell>
          <cell r="D741" t="str">
            <v>A-Line Long Skirt</v>
          </cell>
          <cell r="E741" t="str">
            <v>悠美長裙</v>
          </cell>
          <cell r="F741" t="str">
            <v>Charcoal Green</v>
          </cell>
          <cell r="G741" t="str">
            <v>墨綠</v>
          </cell>
          <cell r="H741" t="str">
            <v>LL</v>
          </cell>
          <cell r="O741">
            <v>640</v>
          </cell>
          <cell r="P741">
            <v>652</v>
          </cell>
          <cell r="Q741">
            <v>14123</v>
          </cell>
        </row>
        <row r="742">
          <cell r="C742" t="str">
            <v>OC090-030-SG</v>
          </cell>
          <cell r="D742" t="str">
            <v>French Terry Poncho</v>
          </cell>
          <cell r="E742" t="str">
            <v>圈織披肩斗篷</v>
          </cell>
          <cell r="F742" t="str">
            <v>Gray</v>
          </cell>
          <cell r="G742" t="str">
            <v>灰色</v>
          </cell>
          <cell r="H742" t="str">
            <v>Free</v>
          </cell>
          <cell r="O742">
            <v>610</v>
          </cell>
          <cell r="P742">
            <v>622</v>
          </cell>
          <cell r="Q742">
            <v>13473</v>
          </cell>
        </row>
        <row r="743">
          <cell r="C743" t="str">
            <v>OC091-033-SG</v>
          </cell>
          <cell r="D743" t="str">
            <v>French Terry Long Pants</v>
          </cell>
          <cell r="E743" t="str">
            <v>圈織休閒長褲</v>
          </cell>
          <cell r="F743" t="str">
            <v>Gray</v>
          </cell>
          <cell r="G743" t="str">
            <v>灰色</v>
          </cell>
          <cell r="H743" t="str">
            <v>M</v>
          </cell>
          <cell r="O743">
            <v>710</v>
          </cell>
          <cell r="P743">
            <v>724</v>
          </cell>
          <cell r="Q743">
            <v>15682</v>
          </cell>
        </row>
        <row r="744">
          <cell r="C744" t="str">
            <v>OC091-034-SG</v>
          </cell>
          <cell r="D744" t="str">
            <v>French Terry Long Pants</v>
          </cell>
          <cell r="E744" t="str">
            <v>圈織休閒長褲</v>
          </cell>
          <cell r="F744" t="str">
            <v>Gray</v>
          </cell>
          <cell r="G744" t="str">
            <v>灰色</v>
          </cell>
          <cell r="H744" t="str">
            <v>L</v>
          </cell>
          <cell r="O744">
            <v>710</v>
          </cell>
          <cell r="P744">
            <v>724</v>
          </cell>
          <cell r="Q744">
            <v>15682</v>
          </cell>
        </row>
        <row r="745">
          <cell r="C745" t="str">
            <v>OC091-036-SG</v>
          </cell>
          <cell r="D745" t="str">
            <v>French Terry Long Pants</v>
          </cell>
          <cell r="E745" t="str">
            <v>圈織休閒長褲</v>
          </cell>
          <cell r="F745" t="str">
            <v>Gray</v>
          </cell>
          <cell r="G745" t="str">
            <v>灰色</v>
          </cell>
          <cell r="H745" t="str">
            <v>LL</v>
          </cell>
          <cell r="O745">
            <v>725</v>
          </cell>
          <cell r="P745">
            <v>739</v>
          </cell>
          <cell r="Q745">
            <v>16007</v>
          </cell>
        </row>
        <row r="746">
          <cell r="C746" t="str">
            <v>OC092-183-SG</v>
          </cell>
          <cell r="D746" t="str">
            <v>Long-Sleeve Polo Sweater</v>
          </cell>
          <cell r="E746" t="str">
            <v>長袖POLO針織衫</v>
          </cell>
          <cell r="F746" t="str">
            <v>Light Tan</v>
          </cell>
          <cell r="G746" t="str">
            <v>淡駝</v>
          </cell>
          <cell r="H746" t="str">
            <v>M</v>
          </cell>
          <cell r="O746">
            <v>710</v>
          </cell>
          <cell r="P746">
            <v>724</v>
          </cell>
          <cell r="Q746">
            <v>15682</v>
          </cell>
        </row>
        <row r="747">
          <cell r="C747" t="str">
            <v>OC092-184-SG</v>
          </cell>
          <cell r="D747" t="str">
            <v>Long-Sleeve Polo Sweater</v>
          </cell>
          <cell r="E747" t="str">
            <v>長袖POLO針織衫</v>
          </cell>
          <cell r="F747" t="str">
            <v>Light Tan</v>
          </cell>
          <cell r="G747" t="str">
            <v>淡駝</v>
          </cell>
          <cell r="H747" t="str">
            <v>L</v>
          </cell>
          <cell r="O747">
            <v>710</v>
          </cell>
          <cell r="P747">
            <v>724</v>
          </cell>
          <cell r="Q747">
            <v>15682</v>
          </cell>
        </row>
        <row r="748">
          <cell r="C748" t="str">
            <v>OC092-186-SG</v>
          </cell>
          <cell r="D748" t="str">
            <v>Long-Sleeve Polo Sweater</v>
          </cell>
          <cell r="E748" t="str">
            <v>長袖POLO針織衫</v>
          </cell>
          <cell r="F748" t="str">
            <v>Light Tan</v>
          </cell>
          <cell r="G748" t="str">
            <v>淡駝</v>
          </cell>
          <cell r="H748" t="str">
            <v>LL</v>
          </cell>
          <cell r="O748">
            <v>735</v>
          </cell>
          <cell r="P748">
            <v>749</v>
          </cell>
          <cell r="Q748">
            <v>16224</v>
          </cell>
        </row>
        <row r="749">
          <cell r="C749" t="str">
            <v>OC095-083-SG</v>
          </cell>
          <cell r="D749" t="str">
            <v>Men's Sports T-Shirt</v>
          </cell>
          <cell r="E749" t="str">
            <v>躍動男T恤</v>
          </cell>
          <cell r="F749" t="str">
            <v>Black</v>
          </cell>
          <cell r="G749" t="str">
            <v>黑色</v>
          </cell>
          <cell r="H749" t="str">
            <v>M</v>
          </cell>
          <cell r="O749">
            <v>350</v>
          </cell>
          <cell r="P749">
            <v>357</v>
          </cell>
          <cell r="Q749">
            <v>7733</v>
          </cell>
        </row>
        <row r="750">
          <cell r="C750" t="str">
            <v>OC095-084-SG</v>
          </cell>
          <cell r="D750" t="str">
            <v>Men's Sports T-Shirt</v>
          </cell>
          <cell r="E750" t="str">
            <v>躍動男T恤</v>
          </cell>
          <cell r="F750" t="str">
            <v>Black</v>
          </cell>
          <cell r="G750" t="str">
            <v>黑色</v>
          </cell>
          <cell r="H750" t="str">
            <v>L</v>
          </cell>
          <cell r="O750">
            <v>350</v>
          </cell>
          <cell r="P750">
            <v>357</v>
          </cell>
          <cell r="Q750">
            <v>7733</v>
          </cell>
        </row>
        <row r="751">
          <cell r="C751" t="str">
            <v>OC095-086-SG</v>
          </cell>
          <cell r="D751" t="str">
            <v>Men's Sports T-Shirt</v>
          </cell>
          <cell r="E751" t="str">
            <v>躍動男T恤</v>
          </cell>
          <cell r="F751" t="str">
            <v>Black</v>
          </cell>
          <cell r="G751" t="str">
            <v>黑色</v>
          </cell>
          <cell r="H751" t="str">
            <v>LL</v>
          </cell>
          <cell r="O751">
            <v>365</v>
          </cell>
          <cell r="P751">
            <v>372</v>
          </cell>
          <cell r="Q751">
            <v>8058</v>
          </cell>
        </row>
        <row r="752">
          <cell r="C752" t="str">
            <v>OC096-083-SG</v>
          </cell>
          <cell r="D752" t="str">
            <v>Men's Sports Long Pants</v>
          </cell>
          <cell r="E752" t="str">
            <v>躍動男長褲</v>
          </cell>
          <cell r="F752" t="str">
            <v>Black</v>
          </cell>
          <cell r="G752" t="str">
            <v>黑色</v>
          </cell>
          <cell r="H752" t="str">
            <v>M</v>
          </cell>
          <cell r="O752">
            <v>480</v>
          </cell>
          <cell r="P752">
            <v>489</v>
          </cell>
          <cell r="Q752">
            <v>10592</v>
          </cell>
        </row>
        <row r="753">
          <cell r="C753" t="str">
            <v>OC096-084-SG</v>
          </cell>
          <cell r="D753" t="str">
            <v>Men's Sports Long Pants</v>
          </cell>
          <cell r="E753" t="str">
            <v>躍動男長褲</v>
          </cell>
          <cell r="F753" t="str">
            <v>Black</v>
          </cell>
          <cell r="G753" t="str">
            <v>黑色</v>
          </cell>
          <cell r="H753" t="str">
            <v>L</v>
          </cell>
          <cell r="O753">
            <v>480</v>
          </cell>
          <cell r="P753">
            <v>489</v>
          </cell>
          <cell r="Q753">
            <v>10592</v>
          </cell>
        </row>
        <row r="754">
          <cell r="C754" t="str">
            <v>OC096-086-SG</v>
          </cell>
          <cell r="D754" t="str">
            <v>Men's Sports Long Pants</v>
          </cell>
          <cell r="E754" t="str">
            <v>躍動男長褲</v>
          </cell>
          <cell r="F754" t="str">
            <v>Black</v>
          </cell>
          <cell r="G754" t="str">
            <v>黑色</v>
          </cell>
          <cell r="H754" t="str">
            <v>LL</v>
          </cell>
          <cell r="O754">
            <v>500</v>
          </cell>
          <cell r="P754">
            <v>510</v>
          </cell>
          <cell r="Q754">
            <v>11047</v>
          </cell>
        </row>
        <row r="755">
          <cell r="C755" t="str">
            <v>OC097-083-SG</v>
          </cell>
          <cell r="D755" t="str">
            <v>Soft Long-Sleeve T-Shirt</v>
          </cell>
          <cell r="E755" t="str">
            <v>簡約長袖</v>
          </cell>
          <cell r="F755" t="str">
            <v>Charcoal</v>
          </cell>
          <cell r="G755" t="str">
            <v>炭黑</v>
          </cell>
          <cell r="H755" t="str">
            <v>M</v>
          </cell>
          <cell r="O755">
            <v>435</v>
          </cell>
          <cell r="P755">
            <v>443</v>
          </cell>
          <cell r="Q755">
            <v>9596</v>
          </cell>
        </row>
        <row r="756">
          <cell r="C756" t="str">
            <v>OC097-084-SG</v>
          </cell>
          <cell r="D756" t="str">
            <v>Soft Long-Sleeve T-Shirt</v>
          </cell>
          <cell r="E756" t="str">
            <v>簡約長袖</v>
          </cell>
          <cell r="F756" t="str">
            <v>Charcoal</v>
          </cell>
          <cell r="G756" t="str">
            <v>炭黑</v>
          </cell>
          <cell r="H756" t="str">
            <v>L</v>
          </cell>
          <cell r="O756">
            <v>435</v>
          </cell>
          <cell r="P756">
            <v>443</v>
          </cell>
          <cell r="Q756">
            <v>9596</v>
          </cell>
        </row>
        <row r="757">
          <cell r="C757" t="str">
            <v>OC097-086-SG</v>
          </cell>
          <cell r="D757" t="str">
            <v>Soft Long-Sleeve T-Shirt</v>
          </cell>
          <cell r="E757" t="str">
            <v>簡約長袖</v>
          </cell>
          <cell r="F757" t="str">
            <v>Charcoal</v>
          </cell>
          <cell r="G757" t="str">
            <v>炭黑</v>
          </cell>
          <cell r="H757" t="str">
            <v>LL</v>
          </cell>
          <cell r="O757">
            <v>450</v>
          </cell>
          <cell r="P757">
            <v>459</v>
          </cell>
          <cell r="Q757">
            <v>9942</v>
          </cell>
        </row>
        <row r="758">
          <cell r="C758" t="str">
            <v>OC098-083-SG</v>
          </cell>
          <cell r="D758" t="str">
            <v>Soft Long Pants</v>
          </cell>
          <cell r="E758" t="str">
            <v>簡約長褲</v>
          </cell>
          <cell r="F758" t="str">
            <v>Charcoal</v>
          </cell>
          <cell r="G758" t="str">
            <v>炭黑</v>
          </cell>
          <cell r="H758" t="str">
            <v>M</v>
          </cell>
          <cell r="O758">
            <v>475</v>
          </cell>
          <cell r="P758">
            <v>484</v>
          </cell>
          <cell r="Q758">
            <v>10484</v>
          </cell>
        </row>
        <row r="759">
          <cell r="C759" t="str">
            <v>OC098-084-SG</v>
          </cell>
          <cell r="D759" t="str">
            <v>Soft Long Pants</v>
          </cell>
          <cell r="E759" t="str">
            <v>簡約長褲</v>
          </cell>
          <cell r="F759" t="str">
            <v>Charcoal</v>
          </cell>
          <cell r="G759" t="str">
            <v>炭黑</v>
          </cell>
          <cell r="H759" t="str">
            <v>L</v>
          </cell>
          <cell r="O759">
            <v>475</v>
          </cell>
          <cell r="P759">
            <v>484</v>
          </cell>
          <cell r="Q759">
            <v>10484</v>
          </cell>
        </row>
        <row r="760">
          <cell r="C760" t="str">
            <v>OC098-086-SG</v>
          </cell>
          <cell r="D760" t="str">
            <v>Soft Long Pants</v>
          </cell>
          <cell r="E760" t="str">
            <v>簡約長褲</v>
          </cell>
          <cell r="F760" t="str">
            <v>Charcoal</v>
          </cell>
          <cell r="G760" t="str">
            <v>炭黑</v>
          </cell>
          <cell r="H760" t="str">
            <v>LL</v>
          </cell>
          <cell r="O760">
            <v>490</v>
          </cell>
          <cell r="P760">
            <v>499</v>
          </cell>
          <cell r="Q760">
            <v>10809</v>
          </cell>
        </row>
        <row r="761">
          <cell r="C761" t="str">
            <v>OC099-083-SG</v>
          </cell>
          <cell r="D761" t="str">
            <v>Stripe Sweater</v>
          </cell>
          <cell r="E761" t="str">
            <v>條紋針織衫</v>
          </cell>
          <cell r="F761" t="str">
            <v>Black x Gray</v>
          </cell>
          <cell r="G761" t="str">
            <v>黑色 x 灰色</v>
          </cell>
          <cell r="H761" t="str">
            <v>M</v>
          </cell>
          <cell r="O761">
            <v>675</v>
          </cell>
          <cell r="P761">
            <v>688</v>
          </cell>
          <cell r="Q761">
            <v>14903</v>
          </cell>
        </row>
        <row r="762">
          <cell r="C762" t="str">
            <v>OC099-084-SG</v>
          </cell>
          <cell r="D762" t="str">
            <v>Stripe Sweater</v>
          </cell>
          <cell r="E762" t="str">
            <v>條紋針織衫</v>
          </cell>
          <cell r="F762" t="str">
            <v>Black x Gray</v>
          </cell>
          <cell r="G762" t="str">
            <v>黑色 x 灰色</v>
          </cell>
          <cell r="H762" t="str">
            <v>L</v>
          </cell>
          <cell r="O762">
            <v>675</v>
          </cell>
          <cell r="P762">
            <v>688</v>
          </cell>
          <cell r="Q762">
            <v>14903</v>
          </cell>
        </row>
        <row r="763">
          <cell r="C763" t="str">
            <v>OC099-086-SG</v>
          </cell>
          <cell r="D763" t="str">
            <v>Stripe Sweater</v>
          </cell>
          <cell r="E763" t="str">
            <v>條紋針織衫</v>
          </cell>
          <cell r="F763" t="str">
            <v>Black x Gray</v>
          </cell>
          <cell r="G763" t="str">
            <v>黑色 x 灰色</v>
          </cell>
          <cell r="H763" t="str">
            <v>LL</v>
          </cell>
          <cell r="O763">
            <v>690</v>
          </cell>
          <cell r="P763">
            <v>703</v>
          </cell>
          <cell r="Q763">
            <v>15227</v>
          </cell>
        </row>
        <row r="764">
          <cell r="C764" t="str">
            <v>OC102-012-SG</v>
          </cell>
          <cell r="D764" t="str">
            <v>Denim Long Pants</v>
          </cell>
          <cell r="E764" t="str">
            <v>牛仔長褲</v>
          </cell>
          <cell r="F764" t="str">
            <v>Dark Blue</v>
          </cell>
          <cell r="G764" t="str">
            <v>深藍</v>
          </cell>
          <cell r="H764" t="str">
            <v>S</v>
          </cell>
          <cell r="O764">
            <v>815</v>
          </cell>
          <cell r="P764">
            <v>831</v>
          </cell>
          <cell r="Q764">
            <v>18000</v>
          </cell>
        </row>
        <row r="765">
          <cell r="C765" t="str">
            <v>OC102-013-SG</v>
          </cell>
          <cell r="D765" t="str">
            <v>Denim Long Pants</v>
          </cell>
          <cell r="E765" t="str">
            <v>牛仔長褲</v>
          </cell>
          <cell r="F765" t="str">
            <v>Dark Blue</v>
          </cell>
          <cell r="G765" t="str">
            <v>深藍</v>
          </cell>
          <cell r="H765" t="str">
            <v>M</v>
          </cell>
          <cell r="O765">
            <v>825</v>
          </cell>
          <cell r="P765">
            <v>841</v>
          </cell>
          <cell r="Q765">
            <v>18217</v>
          </cell>
        </row>
        <row r="766">
          <cell r="C766" t="str">
            <v>OC102-014-SG</v>
          </cell>
          <cell r="D766" t="str">
            <v>Denim Long Pants</v>
          </cell>
          <cell r="E766" t="str">
            <v>牛仔長褲</v>
          </cell>
          <cell r="F766" t="str">
            <v>Dark Blue</v>
          </cell>
          <cell r="G766" t="str">
            <v>深藍</v>
          </cell>
          <cell r="H766" t="str">
            <v>L</v>
          </cell>
          <cell r="O766">
            <v>825</v>
          </cell>
          <cell r="P766">
            <v>841</v>
          </cell>
          <cell r="Q766">
            <v>18217</v>
          </cell>
        </row>
        <row r="767">
          <cell r="C767" t="str">
            <v>OC102-016-SG</v>
          </cell>
          <cell r="D767" t="str">
            <v>Denim Long Pants</v>
          </cell>
          <cell r="E767" t="str">
            <v>牛仔長褲</v>
          </cell>
          <cell r="F767" t="str">
            <v>Dark Blue</v>
          </cell>
          <cell r="G767" t="str">
            <v>深藍</v>
          </cell>
          <cell r="H767" t="str">
            <v>LL</v>
          </cell>
          <cell r="O767">
            <v>845</v>
          </cell>
          <cell r="P767">
            <v>861</v>
          </cell>
          <cell r="Q767">
            <v>18650</v>
          </cell>
        </row>
        <row r="768">
          <cell r="C768" t="str">
            <v>OC103-025-SG</v>
          </cell>
          <cell r="D768" t="str">
            <v>Puffer Vest</v>
          </cell>
          <cell r="E768" t="str">
            <v>輕暖背心</v>
          </cell>
          <cell r="F768" t="str">
            <v>Ivory</v>
          </cell>
          <cell r="G768" t="str">
            <v>米白</v>
          </cell>
          <cell r="H768" t="str">
            <v>S-M</v>
          </cell>
          <cell r="O768">
            <v>1050</v>
          </cell>
          <cell r="P768">
            <v>1070</v>
          </cell>
          <cell r="Q768">
            <v>23177</v>
          </cell>
        </row>
        <row r="769">
          <cell r="C769" t="str">
            <v>OC103-026-SG</v>
          </cell>
          <cell r="D769" t="str">
            <v>Puffer Vest</v>
          </cell>
          <cell r="E769" t="str">
            <v>輕暖背心</v>
          </cell>
          <cell r="F769" t="str">
            <v>Ivory</v>
          </cell>
          <cell r="G769" t="str">
            <v>米白</v>
          </cell>
          <cell r="H769" t="str">
            <v>L-LL</v>
          </cell>
          <cell r="O769">
            <v>1100</v>
          </cell>
          <cell r="P769">
            <v>1121</v>
          </cell>
          <cell r="Q769">
            <v>24282</v>
          </cell>
        </row>
        <row r="770">
          <cell r="C770" t="str">
            <v>SA501-SG</v>
          </cell>
          <cell r="D770" t="str">
            <v>Dual Sided Mini Blanket</v>
          </cell>
          <cell r="E770" t="str">
            <v>雙面萬用小毯</v>
          </cell>
          <cell r="F770" t="str">
            <v>Green</v>
          </cell>
          <cell r="G770" t="str">
            <v>綠色</v>
          </cell>
          <cell r="H770" t="str">
            <v>50 x 50cm</v>
          </cell>
          <cell r="O770">
            <v>200</v>
          </cell>
          <cell r="P770" t="str">
            <v>-</v>
          </cell>
          <cell r="Q770" t="str">
            <v>-</v>
          </cell>
        </row>
        <row r="771">
          <cell r="C771" t="str">
            <v>SA502-SG</v>
          </cell>
          <cell r="D771" t="str">
            <v>Knit Shoulder Drape</v>
          </cell>
          <cell r="E771" t="str">
            <v>造型針織披肩</v>
          </cell>
          <cell r="F771" t="str">
            <v>Black</v>
          </cell>
          <cell r="G771" t="str">
            <v>黑色</v>
          </cell>
          <cell r="H771" t="str">
            <v>Free</v>
          </cell>
          <cell r="O771">
            <v>250</v>
          </cell>
          <cell r="P771">
            <v>255</v>
          </cell>
          <cell r="Q771">
            <v>5523</v>
          </cell>
        </row>
        <row r="772">
          <cell r="C772" t="str">
            <v>SA807-SG</v>
          </cell>
          <cell r="D772" t="str">
            <v>Fortune Snake</v>
          </cell>
          <cell r="E772" t="str">
            <v>財蛇到</v>
          </cell>
          <cell r="F772" t="str">
            <v>Pink</v>
          </cell>
          <cell r="G772" t="str">
            <v>粉紅</v>
          </cell>
          <cell r="H772" t="str">
            <v>-</v>
          </cell>
          <cell r="L772" t="str">
            <v>-</v>
          </cell>
          <cell r="M772" t="str">
            <v>-</v>
          </cell>
          <cell r="N772" t="str">
            <v>-</v>
          </cell>
          <cell r="O772" t="str">
            <v>-</v>
          </cell>
          <cell r="P772" t="str">
            <v>-</v>
          </cell>
          <cell r="Q772" t="str">
            <v>-</v>
          </cell>
        </row>
        <row r="773">
          <cell r="C773" t="str">
            <v>SA808-030-SG</v>
          </cell>
          <cell r="D773" t="str">
            <v>Niya</v>
          </cell>
          <cell r="E773" t="str">
            <v>妮雅</v>
          </cell>
          <cell r="F773" t="str">
            <v>Gray</v>
          </cell>
          <cell r="G773" t="str">
            <v>灰色</v>
          </cell>
          <cell r="H773" t="str">
            <v>-</v>
          </cell>
          <cell r="L773" t="str">
            <v>-</v>
          </cell>
          <cell r="M773" t="str">
            <v>-</v>
          </cell>
          <cell r="N773" t="str">
            <v>-</v>
          </cell>
          <cell r="O773">
            <v>150</v>
          </cell>
          <cell r="P773" t="str">
            <v>-</v>
          </cell>
          <cell r="Q773" t="str">
            <v>-</v>
          </cell>
        </row>
        <row r="774">
          <cell r="C774" t="str">
            <v>SA808-SG</v>
          </cell>
          <cell r="D774" t="str">
            <v>Niya</v>
          </cell>
          <cell r="E774" t="str">
            <v>妮雅</v>
          </cell>
          <cell r="F774" t="str">
            <v>Cherry Pink</v>
          </cell>
          <cell r="G774" t="str">
            <v>櫻花粉</v>
          </cell>
          <cell r="H774" t="str">
            <v>-</v>
          </cell>
          <cell r="L774" t="str">
            <v>-</v>
          </cell>
          <cell r="M774" t="str">
            <v>-</v>
          </cell>
          <cell r="N774" t="str">
            <v>-</v>
          </cell>
          <cell r="O774">
            <v>150</v>
          </cell>
          <cell r="P774">
            <v>153</v>
          </cell>
          <cell r="Q774">
            <v>3314</v>
          </cell>
        </row>
        <row r="775">
          <cell r="C775" t="str">
            <v>SA809-SG</v>
          </cell>
          <cell r="D775" t="str">
            <v>Starry Horse</v>
          </cell>
          <cell r="E775" t="str">
            <v>星耀馬</v>
          </cell>
          <cell r="F775" t="str">
            <v>Gray</v>
          </cell>
          <cell r="G775" t="str">
            <v>灰色</v>
          </cell>
          <cell r="H775" t="str">
            <v>Free</v>
          </cell>
          <cell r="O775" t="str">
            <v>-</v>
          </cell>
          <cell r="P775" t="str">
            <v>-</v>
          </cell>
          <cell r="Q775" t="str">
            <v>-</v>
          </cell>
        </row>
        <row r="776">
          <cell r="C776" t="str">
            <v>SA904-SG-SG</v>
          </cell>
          <cell r="D776" t="str">
            <v>Plain Neckwarmer (Anniersary Edition)</v>
          </cell>
          <cell r="E776" t="str">
            <v>簡約頸套 (周年慶紀念版)</v>
          </cell>
          <cell r="F776" t="str">
            <v>Khaki</v>
          </cell>
          <cell r="G776" t="str">
            <v>卡其</v>
          </cell>
          <cell r="H776" t="str">
            <v>30 x 19cm</v>
          </cell>
          <cell r="I776" t="str">
            <v>-</v>
          </cell>
          <cell r="J776" t="str">
            <v>-</v>
          </cell>
          <cell r="K776" t="str">
            <v>-</v>
          </cell>
          <cell r="L776" t="str">
            <v>-</v>
          </cell>
          <cell r="M776" t="str">
            <v>-</v>
          </cell>
          <cell r="N776" t="str">
            <v>-</v>
          </cell>
          <cell r="O776" t="str">
            <v>-</v>
          </cell>
          <cell r="P776" t="str">
            <v>-</v>
          </cell>
          <cell r="Q776" t="str">
            <v>-</v>
          </cell>
        </row>
        <row r="777">
          <cell r="C777" t="str">
            <v>SA906-220-SG</v>
          </cell>
          <cell r="D777" t="str">
            <v>Nefful Elbow Supporter (Anniversary Edition)</v>
          </cell>
          <cell r="E777" t="str">
            <v>護肘 (周年慶紀念版)</v>
          </cell>
          <cell r="F777" t="str">
            <v>Teal Blue</v>
          </cell>
          <cell r="G777" t="str">
            <v>深蔚藍</v>
          </cell>
          <cell r="H777" t="str">
            <v>17 x 10cm</v>
          </cell>
          <cell r="I777" t="str">
            <v>-</v>
          </cell>
          <cell r="J777" t="str">
            <v>-</v>
          </cell>
          <cell r="K777" t="str">
            <v>-</v>
          </cell>
          <cell r="L777" t="str">
            <v>-</v>
          </cell>
          <cell r="M777" t="str">
            <v>-</v>
          </cell>
          <cell r="N777" t="str">
            <v>-</v>
          </cell>
          <cell r="O777" t="str">
            <v>-</v>
          </cell>
          <cell r="P777" t="str">
            <v>-</v>
          </cell>
          <cell r="Q777" t="str">
            <v>-</v>
          </cell>
        </row>
        <row r="778">
          <cell r="C778" t="str">
            <v>SA907-010-SG</v>
          </cell>
          <cell r="D778" t="str">
            <v>Knee Support (NI50 EDITION)</v>
          </cell>
          <cell r="E778" t="str">
            <v>護膝 (NI50限定)</v>
          </cell>
          <cell r="F778" t="str">
            <v>Denim Blue</v>
          </cell>
          <cell r="G778" t="str">
            <v>牛仔藍</v>
          </cell>
          <cell r="H778" t="str">
            <v>27 x 11cm</v>
          </cell>
          <cell r="I778" t="str">
            <v>-</v>
          </cell>
          <cell r="J778" t="str">
            <v>-</v>
          </cell>
          <cell r="K778" t="str">
            <v>-</v>
          </cell>
          <cell r="L778" t="str">
            <v>-</v>
          </cell>
          <cell r="M778" t="str">
            <v>-</v>
          </cell>
          <cell r="N778" t="str">
            <v>-</v>
          </cell>
          <cell r="O778" t="str">
            <v>-</v>
          </cell>
          <cell r="P778" t="str">
            <v>-</v>
          </cell>
          <cell r="Q778" t="str">
            <v>-</v>
          </cell>
        </row>
        <row r="779">
          <cell r="C779" t="str">
            <v>SA908-180-SG</v>
          </cell>
          <cell r="D779" t="str">
            <v>Chiffon Shawl</v>
          </cell>
          <cell r="E779" t="str">
            <v>輕逸披肩</v>
          </cell>
          <cell r="F779" t="str">
            <v>Olive</v>
          </cell>
          <cell r="G779" t="str">
            <v>橄欖綠</v>
          </cell>
          <cell r="H779" t="str">
            <v>170 x 79</v>
          </cell>
          <cell r="I779">
            <v>250</v>
          </cell>
          <cell r="J779">
            <v>225</v>
          </cell>
          <cell r="K779">
            <v>227</v>
          </cell>
          <cell r="L779" t="str">
            <v>-</v>
          </cell>
          <cell r="M779" t="str">
            <v>-</v>
          </cell>
          <cell r="N779" t="str">
            <v>-</v>
          </cell>
          <cell r="O779" t="str">
            <v>-</v>
          </cell>
          <cell r="P779" t="str">
            <v>-</v>
          </cell>
          <cell r="Q779" t="str">
            <v>-</v>
          </cell>
        </row>
        <row r="780">
          <cell r="C780" t="str">
            <v>SA909-SG</v>
          </cell>
          <cell r="D780" t="str">
            <v>Eye Mask (ANNIVERSARY EDITION)</v>
          </cell>
          <cell r="E780" t="str">
            <v>眼罩 (週年慶紀念版)</v>
          </cell>
          <cell r="F780" t="str">
            <v>Pastel Violet</v>
          </cell>
          <cell r="G780" t="str">
            <v>粉紫</v>
          </cell>
          <cell r="H780" t="str">
            <v>26 x 8.5cm</v>
          </cell>
          <cell r="I780" t="str">
            <v>-</v>
          </cell>
          <cell r="J780" t="str">
            <v>-</v>
          </cell>
          <cell r="K780" t="str">
            <v>-</v>
          </cell>
          <cell r="L780" t="str">
            <v>-</v>
          </cell>
          <cell r="M780" t="str">
            <v>-</v>
          </cell>
          <cell r="N780" t="str">
            <v>-</v>
          </cell>
          <cell r="O780" t="str">
            <v>-</v>
          </cell>
          <cell r="P780" t="str">
            <v>-</v>
          </cell>
          <cell r="Q780" t="str">
            <v>-</v>
          </cell>
        </row>
        <row r="781">
          <cell r="C781" t="str">
            <v>SA910-SG</v>
          </cell>
          <cell r="D781" t="str">
            <v>Wrist Band (ANNIVERSARY EDITION)</v>
          </cell>
          <cell r="E781" t="str">
            <v>護腕 (週年慶紀念版)</v>
          </cell>
          <cell r="F781" t="str">
            <v>White</v>
          </cell>
          <cell r="G781" t="str">
            <v>白色</v>
          </cell>
          <cell r="H781" t="str">
            <v>Free Size</v>
          </cell>
          <cell r="I781" t="str">
            <v>-</v>
          </cell>
          <cell r="J781" t="str">
            <v>-</v>
          </cell>
          <cell r="K781" t="str">
            <v>-</v>
          </cell>
          <cell r="L781" t="str">
            <v>-</v>
          </cell>
          <cell r="M781" t="str">
            <v>-</v>
          </cell>
          <cell r="N781" t="str">
            <v>-</v>
          </cell>
          <cell r="O781" t="str">
            <v>-</v>
          </cell>
          <cell r="P781" t="str">
            <v>-</v>
          </cell>
          <cell r="Q781" t="str">
            <v>-</v>
          </cell>
        </row>
        <row r="782">
          <cell r="C782" t="str">
            <v>SA911-SG</v>
          </cell>
          <cell r="D782" t="str">
            <v>Neck Warmer (ANNIVERSARY EDITION)</v>
          </cell>
          <cell r="E782" t="str">
            <v>頸套(週年慶紀念版)</v>
          </cell>
          <cell r="F782" t="str">
            <v>Brown &amp; Pink</v>
          </cell>
          <cell r="G782" t="str">
            <v>棕色 &amp; 粉紅</v>
          </cell>
          <cell r="H782" t="str">
            <v>30 x 19cm</v>
          </cell>
          <cell r="L782" t="str">
            <v>-</v>
          </cell>
          <cell r="M782" t="str">
            <v>-</v>
          </cell>
          <cell r="N782" t="str">
            <v>-</v>
          </cell>
          <cell r="O782" t="str">
            <v>-</v>
          </cell>
          <cell r="P782" t="str">
            <v>-</v>
          </cell>
          <cell r="Q782" t="str">
            <v>-</v>
          </cell>
        </row>
        <row r="783">
          <cell r="C783" t="str">
            <v>SA915-SG</v>
          </cell>
          <cell r="D783" t="str">
            <v>Square Lap Blanket (ANNIVERSARY EDITION)</v>
          </cell>
          <cell r="E783" t="str">
            <v>方形膝毯 (週年慶紀念版)</v>
          </cell>
          <cell r="F783" t="str">
            <v>Camel</v>
          </cell>
          <cell r="G783" t="str">
            <v>駝色</v>
          </cell>
          <cell r="H783" t="str">
            <v>50 x 50cm</v>
          </cell>
          <cell r="O783">
            <v>150</v>
          </cell>
          <cell r="P783" t="str">
            <v>-</v>
          </cell>
          <cell r="Q783" t="str">
            <v>-</v>
          </cell>
        </row>
        <row r="784">
          <cell r="C784" t="str">
            <v>SG001-023-SG</v>
          </cell>
          <cell r="D784" t="str">
            <v>Dual Purpose (Elbow/Knee) Support (1 Pair/Pk)</v>
          </cell>
          <cell r="E784" t="str">
            <v>肘膝護具 (一雙裝)</v>
          </cell>
          <cell r="F784" t="str">
            <v>Ivory</v>
          </cell>
          <cell r="G784" t="str">
            <v>米白</v>
          </cell>
          <cell r="H784" t="str">
            <v>M</v>
          </cell>
          <cell r="I784">
            <v>200</v>
          </cell>
          <cell r="J784">
            <v>180</v>
          </cell>
          <cell r="K784">
            <v>182</v>
          </cell>
          <cell r="L784">
            <v>184</v>
          </cell>
          <cell r="M784">
            <v>187</v>
          </cell>
          <cell r="N784">
            <v>4051</v>
          </cell>
          <cell r="O784">
            <v>215</v>
          </cell>
          <cell r="P784">
            <v>219</v>
          </cell>
          <cell r="Q784">
            <v>4744</v>
          </cell>
        </row>
        <row r="785">
          <cell r="C785" t="str">
            <v>SG001-024-SG</v>
          </cell>
          <cell r="D785" t="str">
            <v>Dual Purpose (Elbow/Knee) Support (1 Pair/Pk)</v>
          </cell>
          <cell r="E785" t="str">
            <v>肘膝護具 (一雙裝)</v>
          </cell>
          <cell r="F785" t="str">
            <v>Ivory</v>
          </cell>
          <cell r="G785" t="str">
            <v>米白</v>
          </cell>
          <cell r="H785" t="str">
            <v>L</v>
          </cell>
          <cell r="I785">
            <v>200</v>
          </cell>
          <cell r="J785">
            <v>180</v>
          </cell>
          <cell r="K785">
            <v>182</v>
          </cell>
          <cell r="L785">
            <v>184</v>
          </cell>
          <cell r="M785">
            <v>187</v>
          </cell>
          <cell r="N785">
            <v>4051</v>
          </cell>
          <cell r="O785">
            <v>215</v>
          </cell>
          <cell r="P785">
            <v>219</v>
          </cell>
          <cell r="Q785">
            <v>4744</v>
          </cell>
        </row>
        <row r="786">
          <cell r="C786" t="str">
            <v>SG001-026-SG</v>
          </cell>
          <cell r="D786" t="str">
            <v>Dual Purpose (Elbow/Knee) Support (1 Pair/Pk)</v>
          </cell>
          <cell r="E786" t="str">
            <v>肘膝護具 (一雙裝)</v>
          </cell>
          <cell r="F786" t="str">
            <v>Ivory</v>
          </cell>
          <cell r="G786" t="str">
            <v>米白</v>
          </cell>
          <cell r="H786" t="str">
            <v>LL</v>
          </cell>
          <cell r="I786">
            <v>230</v>
          </cell>
          <cell r="J786" t="str">
            <v>-</v>
          </cell>
          <cell r="K786" t="str">
            <v>-</v>
          </cell>
          <cell r="L786" t="str">
            <v>-</v>
          </cell>
          <cell r="M786" t="str">
            <v>-</v>
          </cell>
          <cell r="N786" t="str">
            <v>-</v>
          </cell>
          <cell r="O786">
            <v>215</v>
          </cell>
          <cell r="P786">
            <v>219</v>
          </cell>
          <cell r="Q786">
            <v>4744</v>
          </cell>
        </row>
        <row r="787">
          <cell r="C787" t="str">
            <v>SG001-063-SG</v>
          </cell>
          <cell r="D787" t="str">
            <v>Dual Purpose (Elbow/Knee) Support (1 Pair/Pk)</v>
          </cell>
          <cell r="E787" t="str">
            <v>肘膝護具 (一雙裝)</v>
          </cell>
          <cell r="F787" t="str">
            <v>Wine Red</v>
          </cell>
          <cell r="G787" t="str">
            <v>酒紅</v>
          </cell>
          <cell r="H787" t="str">
            <v>M</v>
          </cell>
          <cell r="I787">
            <v>210</v>
          </cell>
          <cell r="J787">
            <v>190</v>
          </cell>
          <cell r="K787">
            <v>192</v>
          </cell>
          <cell r="L787">
            <v>194</v>
          </cell>
          <cell r="M787">
            <v>197</v>
          </cell>
          <cell r="N787">
            <v>4267</v>
          </cell>
          <cell r="O787">
            <v>215</v>
          </cell>
          <cell r="P787">
            <v>219</v>
          </cell>
          <cell r="Q787">
            <v>4744</v>
          </cell>
        </row>
        <row r="788">
          <cell r="C788" t="str">
            <v>SG001-083 (O)-SG</v>
          </cell>
          <cell r="D788" t="str">
            <v>Dual Purpose (Elbow/Knee) Support (1 Pair/Pk)</v>
          </cell>
          <cell r="E788" t="str">
            <v>肘膝護具 (一雙裝)</v>
          </cell>
          <cell r="F788" t="str">
            <v>Black</v>
          </cell>
          <cell r="G788" t="str">
            <v>黑色</v>
          </cell>
          <cell r="H788" t="str">
            <v>M</v>
          </cell>
          <cell r="I788">
            <v>210</v>
          </cell>
          <cell r="J788">
            <v>190</v>
          </cell>
          <cell r="K788">
            <v>192</v>
          </cell>
          <cell r="L788">
            <v>194</v>
          </cell>
          <cell r="M788">
            <v>197</v>
          </cell>
          <cell r="N788">
            <v>4267</v>
          </cell>
          <cell r="O788">
            <v>215</v>
          </cell>
          <cell r="P788">
            <v>219</v>
          </cell>
          <cell r="Q788">
            <v>4744</v>
          </cell>
        </row>
        <row r="789">
          <cell r="C789" t="str">
            <v>SG001-084 (O)-SG</v>
          </cell>
          <cell r="D789" t="str">
            <v>Dual Purpose (Elbow/Knee) Support (1 Pair/Pk)</v>
          </cell>
          <cell r="E789" t="str">
            <v>肘膝護具 (一雙裝)</v>
          </cell>
          <cell r="F789" t="str">
            <v>Black</v>
          </cell>
          <cell r="G789" t="str">
            <v>黑色</v>
          </cell>
          <cell r="H789" t="str">
            <v>L</v>
          </cell>
          <cell r="I789">
            <v>210</v>
          </cell>
          <cell r="J789">
            <v>190</v>
          </cell>
          <cell r="K789">
            <v>192</v>
          </cell>
          <cell r="L789">
            <v>194</v>
          </cell>
          <cell r="M789">
            <v>197</v>
          </cell>
          <cell r="N789">
            <v>4267</v>
          </cell>
          <cell r="O789">
            <v>215</v>
          </cell>
          <cell r="P789">
            <v>219</v>
          </cell>
          <cell r="Q789">
            <v>4744</v>
          </cell>
        </row>
        <row r="790">
          <cell r="C790" t="str">
            <v>SG001-083-SG</v>
          </cell>
          <cell r="D790" t="str">
            <v>Dual Purpose (Elbow/Knee) Support</v>
          </cell>
          <cell r="E790" t="str">
            <v>肘膝護具</v>
          </cell>
          <cell r="F790" t="str">
            <v>Black</v>
          </cell>
          <cell r="G790" t="str">
            <v>黑色</v>
          </cell>
          <cell r="H790" t="str">
            <v>M</v>
          </cell>
          <cell r="L790">
            <v>194</v>
          </cell>
          <cell r="M790">
            <v>197</v>
          </cell>
          <cell r="N790">
            <v>4267</v>
          </cell>
          <cell r="O790">
            <v>215</v>
          </cell>
          <cell r="P790">
            <v>219</v>
          </cell>
          <cell r="Q790">
            <v>4744</v>
          </cell>
        </row>
        <row r="791">
          <cell r="C791" t="str">
            <v>SG001-084-SG</v>
          </cell>
          <cell r="D791" t="str">
            <v>Dual Purpose (Elbow/Knee) Support</v>
          </cell>
          <cell r="E791" t="str">
            <v>肘膝護具</v>
          </cell>
          <cell r="F791" t="str">
            <v>Black</v>
          </cell>
          <cell r="G791" t="str">
            <v>黑色</v>
          </cell>
          <cell r="H791" t="str">
            <v>L</v>
          </cell>
          <cell r="L791">
            <v>194</v>
          </cell>
          <cell r="M791">
            <v>197</v>
          </cell>
          <cell r="N791">
            <v>4267</v>
          </cell>
          <cell r="O791">
            <v>215</v>
          </cell>
          <cell r="P791">
            <v>219</v>
          </cell>
          <cell r="Q791">
            <v>4744</v>
          </cell>
        </row>
        <row r="792">
          <cell r="C792" t="str">
            <v>SG001-013-SG</v>
          </cell>
          <cell r="D792" t="str">
            <v>Dual Purpose (Elbow/Knee) Support</v>
          </cell>
          <cell r="E792" t="str">
            <v>肘膝護具</v>
          </cell>
          <cell r="F792" t="str">
            <v>Navy Blue</v>
          </cell>
          <cell r="G792" t="str">
            <v>深藍</v>
          </cell>
          <cell r="H792" t="str">
            <v>M</v>
          </cell>
          <cell r="L792" t="str">
            <v>-</v>
          </cell>
          <cell r="M792" t="str">
            <v>-</v>
          </cell>
          <cell r="N792" t="str">
            <v>-</v>
          </cell>
          <cell r="O792">
            <v>215</v>
          </cell>
          <cell r="P792">
            <v>219</v>
          </cell>
          <cell r="Q792">
            <v>4744</v>
          </cell>
        </row>
        <row r="793">
          <cell r="C793" t="str">
            <v>SG001-014-SG</v>
          </cell>
          <cell r="D793" t="str">
            <v>Dual Purpose (Elbow/Knee) Support</v>
          </cell>
          <cell r="E793" t="str">
            <v>肘膝護具</v>
          </cell>
          <cell r="F793" t="str">
            <v>Navy Blue</v>
          </cell>
          <cell r="G793" t="str">
            <v>深藍</v>
          </cell>
          <cell r="H793" t="str">
            <v>L</v>
          </cell>
          <cell r="L793" t="str">
            <v>-</v>
          </cell>
          <cell r="M793" t="str">
            <v>-</v>
          </cell>
          <cell r="N793" t="str">
            <v>-</v>
          </cell>
          <cell r="O793">
            <v>215</v>
          </cell>
          <cell r="P793">
            <v>219</v>
          </cell>
          <cell r="Q793">
            <v>4744</v>
          </cell>
        </row>
        <row r="794">
          <cell r="C794" t="str">
            <v>SG001-173-SG</v>
          </cell>
          <cell r="D794" t="str">
            <v>Dual Purpose (Elbow/Knee) Support</v>
          </cell>
          <cell r="E794" t="str">
            <v>肘膝護具</v>
          </cell>
          <cell r="F794" t="str">
            <v>Aqua Blue</v>
          </cell>
          <cell r="G794" t="str">
            <v>水藍</v>
          </cell>
          <cell r="H794" t="str">
            <v>M</v>
          </cell>
          <cell r="L794" t="str">
            <v>-</v>
          </cell>
          <cell r="M794" t="str">
            <v>-</v>
          </cell>
          <cell r="N794" t="str">
            <v>-</v>
          </cell>
          <cell r="O794">
            <v>215</v>
          </cell>
          <cell r="P794">
            <v>219</v>
          </cell>
          <cell r="Q794">
            <v>4744</v>
          </cell>
        </row>
        <row r="795">
          <cell r="C795" t="str">
            <v>SG001-174-SG</v>
          </cell>
          <cell r="D795" t="str">
            <v>Dual Purpose (Elbow/Knee) Support</v>
          </cell>
          <cell r="E795" t="str">
            <v>肘膝護具</v>
          </cell>
          <cell r="F795" t="str">
            <v>Aqua Blue</v>
          </cell>
          <cell r="G795" t="str">
            <v>水藍</v>
          </cell>
          <cell r="H795" t="str">
            <v>L</v>
          </cell>
          <cell r="L795" t="str">
            <v>-</v>
          </cell>
          <cell r="M795" t="str">
            <v>-</v>
          </cell>
          <cell r="N795" t="str">
            <v>-</v>
          </cell>
          <cell r="O795">
            <v>215</v>
          </cell>
          <cell r="P795">
            <v>219</v>
          </cell>
          <cell r="Q795">
            <v>4744</v>
          </cell>
        </row>
        <row r="796">
          <cell r="C796" t="str">
            <v>SG011-013-SG</v>
          </cell>
          <cell r="D796" t="str">
            <v>Elbow Support (1 Pair/Pk)</v>
          </cell>
          <cell r="E796" t="str">
            <v>悠活護肘 (一雙裝)</v>
          </cell>
          <cell r="F796" t="str">
            <v>Denim Blue</v>
          </cell>
          <cell r="G796" t="str">
            <v>牛仔藍</v>
          </cell>
          <cell r="H796" t="str">
            <v>M</v>
          </cell>
          <cell r="I796">
            <v>130</v>
          </cell>
          <cell r="J796">
            <v>115</v>
          </cell>
          <cell r="K796">
            <v>116</v>
          </cell>
          <cell r="L796">
            <v>117</v>
          </cell>
          <cell r="M796">
            <v>119</v>
          </cell>
          <cell r="N796">
            <v>2578</v>
          </cell>
          <cell r="O796">
            <v>135</v>
          </cell>
          <cell r="P796">
            <v>138</v>
          </cell>
          <cell r="Q796">
            <v>2989</v>
          </cell>
        </row>
        <row r="797">
          <cell r="C797" t="str">
            <v>SG011-014-SG</v>
          </cell>
          <cell r="D797" t="str">
            <v>Elbow Support (1 Pair/Pk)</v>
          </cell>
          <cell r="E797" t="str">
            <v>悠活護肘 (一雙裝)</v>
          </cell>
          <cell r="F797" t="str">
            <v>Denim Blue</v>
          </cell>
          <cell r="G797" t="str">
            <v>牛仔藍</v>
          </cell>
          <cell r="H797" t="str">
            <v>L</v>
          </cell>
          <cell r="I797">
            <v>130</v>
          </cell>
          <cell r="J797">
            <v>115</v>
          </cell>
          <cell r="K797">
            <v>116</v>
          </cell>
          <cell r="L797">
            <v>117</v>
          </cell>
          <cell r="M797">
            <v>119</v>
          </cell>
          <cell r="N797">
            <v>2578</v>
          </cell>
          <cell r="O797">
            <v>135</v>
          </cell>
          <cell r="P797">
            <v>138</v>
          </cell>
          <cell r="Q797">
            <v>2989</v>
          </cell>
        </row>
        <row r="798">
          <cell r="C798" t="str">
            <v>SG011-023-SG</v>
          </cell>
          <cell r="D798" t="str">
            <v>Elbow Support (1 Pair/Pk)</v>
          </cell>
          <cell r="E798" t="str">
            <v>悠活護肘 (一雙裝)</v>
          </cell>
          <cell r="F798" t="str">
            <v>Ivory</v>
          </cell>
          <cell r="G798" t="str">
            <v>米白色</v>
          </cell>
          <cell r="H798" t="str">
            <v>M</v>
          </cell>
          <cell r="I798">
            <v>130</v>
          </cell>
          <cell r="J798">
            <v>115</v>
          </cell>
          <cell r="K798">
            <v>116</v>
          </cell>
          <cell r="L798">
            <v>117</v>
          </cell>
          <cell r="M798">
            <v>119</v>
          </cell>
          <cell r="N798">
            <v>2578</v>
          </cell>
          <cell r="O798">
            <v>135</v>
          </cell>
          <cell r="P798">
            <v>138</v>
          </cell>
          <cell r="Q798">
            <v>2989</v>
          </cell>
        </row>
        <row r="799">
          <cell r="C799" t="str">
            <v>SG011-024-SG</v>
          </cell>
          <cell r="D799" t="str">
            <v>Elbow Support (1 Pair/Pk)</v>
          </cell>
          <cell r="E799" t="str">
            <v>悠活護肘 (一雙裝)</v>
          </cell>
          <cell r="F799" t="str">
            <v>Ivory</v>
          </cell>
          <cell r="G799" t="str">
            <v>米白色</v>
          </cell>
          <cell r="H799" t="str">
            <v>L</v>
          </cell>
          <cell r="I799">
            <v>130</v>
          </cell>
          <cell r="J799">
            <v>115</v>
          </cell>
          <cell r="K799">
            <v>116</v>
          </cell>
          <cell r="L799">
            <v>117</v>
          </cell>
          <cell r="M799">
            <v>119</v>
          </cell>
          <cell r="N799">
            <v>2578</v>
          </cell>
          <cell r="O799">
            <v>135</v>
          </cell>
          <cell r="P799">
            <v>138</v>
          </cell>
          <cell r="Q799">
            <v>2989</v>
          </cell>
        </row>
        <row r="800">
          <cell r="C800" t="str">
            <v>SG011-033-SG</v>
          </cell>
          <cell r="D800" t="str">
            <v>Elbow Support (1 Pair/Pk)</v>
          </cell>
          <cell r="E800" t="str">
            <v>悠活護肘 (一雙裝)</v>
          </cell>
          <cell r="F800" t="str">
            <v>Gray</v>
          </cell>
          <cell r="G800" t="str">
            <v>深灰色</v>
          </cell>
          <cell r="H800" t="str">
            <v>M</v>
          </cell>
          <cell r="I800">
            <v>130</v>
          </cell>
          <cell r="J800">
            <v>115</v>
          </cell>
          <cell r="K800">
            <v>116</v>
          </cell>
          <cell r="L800">
            <v>117</v>
          </cell>
          <cell r="M800">
            <v>119</v>
          </cell>
          <cell r="N800">
            <v>2578</v>
          </cell>
          <cell r="O800">
            <v>135</v>
          </cell>
          <cell r="P800">
            <v>138</v>
          </cell>
          <cell r="Q800">
            <v>2989</v>
          </cell>
        </row>
        <row r="801">
          <cell r="C801" t="str">
            <v>SG011-034-SG</v>
          </cell>
          <cell r="D801" t="str">
            <v>Elbow Support (1 Pair/Pk)</v>
          </cell>
          <cell r="E801" t="str">
            <v>悠活護肘 (一雙裝)</v>
          </cell>
          <cell r="F801" t="str">
            <v>Gray</v>
          </cell>
          <cell r="G801" t="str">
            <v>深灰色</v>
          </cell>
          <cell r="H801" t="str">
            <v>L</v>
          </cell>
          <cell r="I801">
            <v>130</v>
          </cell>
          <cell r="J801">
            <v>115</v>
          </cell>
          <cell r="K801">
            <v>116</v>
          </cell>
          <cell r="L801">
            <v>117</v>
          </cell>
          <cell r="M801">
            <v>119</v>
          </cell>
          <cell r="N801">
            <v>2578</v>
          </cell>
          <cell r="O801">
            <v>135</v>
          </cell>
          <cell r="P801">
            <v>138</v>
          </cell>
          <cell r="Q801">
            <v>2989</v>
          </cell>
        </row>
        <row r="802">
          <cell r="C802" t="str">
            <v>SG011-233-SG</v>
          </cell>
          <cell r="D802" t="str">
            <v>Elbow Support (1 Pair/Pk)</v>
          </cell>
          <cell r="E802" t="str">
            <v>悠活護肘 (一雙裝)</v>
          </cell>
          <cell r="F802" t="str">
            <v>Sky Blue</v>
          </cell>
          <cell r="G802" t="str">
            <v>天空藍</v>
          </cell>
          <cell r="H802" t="str">
            <v>M</v>
          </cell>
          <cell r="I802">
            <v>130</v>
          </cell>
          <cell r="J802">
            <v>115</v>
          </cell>
          <cell r="K802">
            <v>116</v>
          </cell>
          <cell r="L802">
            <v>117</v>
          </cell>
          <cell r="M802">
            <v>119</v>
          </cell>
          <cell r="N802">
            <v>2578</v>
          </cell>
          <cell r="O802">
            <v>135</v>
          </cell>
          <cell r="P802">
            <v>138</v>
          </cell>
          <cell r="Q802">
            <v>2989</v>
          </cell>
        </row>
        <row r="803">
          <cell r="C803" t="str">
            <v>SG011-234-SG</v>
          </cell>
          <cell r="D803" t="str">
            <v>Elbow Support (1 Pair/Pk)</v>
          </cell>
          <cell r="E803" t="str">
            <v>悠活護肘 (一雙裝)</v>
          </cell>
          <cell r="F803" t="str">
            <v>Sky Blue</v>
          </cell>
          <cell r="G803" t="str">
            <v>天空藍</v>
          </cell>
          <cell r="H803" t="str">
            <v>L</v>
          </cell>
          <cell r="I803">
            <v>130</v>
          </cell>
          <cell r="J803">
            <v>115</v>
          </cell>
          <cell r="K803">
            <v>116</v>
          </cell>
          <cell r="L803">
            <v>117</v>
          </cell>
          <cell r="M803">
            <v>119</v>
          </cell>
          <cell r="N803">
            <v>2578</v>
          </cell>
          <cell r="O803">
            <v>135</v>
          </cell>
          <cell r="P803">
            <v>138</v>
          </cell>
          <cell r="Q803">
            <v>2989</v>
          </cell>
        </row>
        <row r="804">
          <cell r="C804" t="str">
            <v>SG012-013-SG</v>
          </cell>
          <cell r="D804" t="str">
            <v>Knee Support (1 Pair/Pk)</v>
          </cell>
          <cell r="E804" t="str">
            <v>悠活護膝 (一雙裝)</v>
          </cell>
          <cell r="F804" t="str">
            <v>Denim Blue</v>
          </cell>
          <cell r="G804" t="str">
            <v>牛仔藍</v>
          </cell>
          <cell r="H804" t="str">
            <v>M</v>
          </cell>
          <cell r="I804">
            <v>160</v>
          </cell>
          <cell r="J804">
            <v>145</v>
          </cell>
          <cell r="K804">
            <v>146</v>
          </cell>
          <cell r="L804">
            <v>147</v>
          </cell>
          <cell r="M804">
            <v>151</v>
          </cell>
          <cell r="N804">
            <v>3271</v>
          </cell>
          <cell r="O804">
            <v>165</v>
          </cell>
          <cell r="P804">
            <v>168</v>
          </cell>
          <cell r="Q804">
            <v>3639</v>
          </cell>
        </row>
        <row r="805">
          <cell r="C805" t="str">
            <v>SG012-014-SG</v>
          </cell>
          <cell r="D805" t="str">
            <v>Knee Support (1 Pair/Pk)</v>
          </cell>
          <cell r="E805" t="str">
            <v>悠活護膝 (一雙裝)</v>
          </cell>
          <cell r="F805" t="str">
            <v>Denim Blue</v>
          </cell>
          <cell r="G805" t="str">
            <v>牛仔藍</v>
          </cell>
          <cell r="H805" t="str">
            <v>L</v>
          </cell>
          <cell r="I805">
            <v>160</v>
          </cell>
          <cell r="J805">
            <v>145</v>
          </cell>
          <cell r="K805">
            <v>146</v>
          </cell>
          <cell r="L805">
            <v>147</v>
          </cell>
          <cell r="M805">
            <v>151</v>
          </cell>
          <cell r="N805">
            <v>3271</v>
          </cell>
          <cell r="O805">
            <v>165</v>
          </cell>
          <cell r="P805">
            <v>168</v>
          </cell>
          <cell r="Q805">
            <v>3639</v>
          </cell>
        </row>
        <row r="806">
          <cell r="C806" t="str">
            <v>SG012-023-SG</v>
          </cell>
          <cell r="D806" t="str">
            <v>Knee Support (1 Pair/Pk)</v>
          </cell>
          <cell r="E806" t="str">
            <v>悠活護膝 (一雙裝)</v>
          </cell>
          <cell r="F806" t="str">
            <v>Ivory</v>
          </cell>
          <cell r="G806" t="str">
            <v>米白色</v>
          </cell>
          <cell r="H806" t="str">
            <v>M</v>
          </cell>
          <cell r="I806">
            <v>160</v>
          </cell>
          <cell r="J806">
            <v>145</v>
          </cell>
          <cell r="K806">
            <v>146</v>
          </cell>
          <cell r="L806">
            <v>147</v>
          </cell>
          <cell r="M806">
            <v>151</v>
          </cell>
          <cell r="N806">
            <v>3271</v>
          </cell>
          <cell r="O806">
            <v>165</v>
          </cell>
          <cell r="P806">
            <v>168</v>
          </cell>
          <cell r="Q806">
            <v>3639</v>
          </cell>
        </row>
        <row r="807">
          <cell r="C807" t="str">
            <v>SG012-024-SG</v>
          </cell>
          <cell r="D807" t="str">
            <v>Knee Support (1 Pair/Pk)</v>
          </cell>
          <cell r="E807" t="str">
            <v>悠活護膝 (一雙裝)</v>
          </cell>
          <cell r="F807" t="str">
            <v>Ivory</v>
          </cell>
          <cell r="G807" t="str">
            <v>米白色</v>
          </cell>
          <cell r="H807" t="str">
            <v>L</v>
          </cell>
          <cell r="I807">
            <v>160</v>
          </cell>
          <cell r="J807">
            <v>145</v>
          </cell>
          <cell r="K807">
            <v>146</v>
          </cell>
          <cell r="L807">
            <v>147</v>
          </cell>
          <cell r="M807">
            <v>151</v>
          </cell>
          <cell r="N807">
            <v>3271</v>
          </cell>
          <cell r="O807">
            <v>165</v>
          </cell>
          <cell r="P807">
            <v>168</v>
          </cell>
          <cell r="Q807">
            <v>3639</v>
          </cell>
        </row>
        <row r="808">
          <cell r="C808" t="str">
            <v>SG012-033-SG</v>
          </cell>
          <cell r="D808" t="str">
            <v>Knee Support (1 Pair/Pk)</v>
          </cell>
          <cell r="E808" t="str">
            <v>悠活護膝 (一雙裝)</v>
          </cell>
          <cell r="F808" t="str">
            <v>Gray</v>
          </cell>
          <cell r="G808" t="str">
            <v>深灰色</v>
          </cell>
          <cell r="H808" t="str">
            <v>M</v>
          </cell>
          <cell r="I808">
            <v>160</v>
          </cell>
          <cell r="J808">
            <v>145</v>
          </cell>
          <cell r="K808">
            <v>146</v>
          </cell>
          <cell r="L808">
            <v>147</v>
          </cell>
          <cell r="M808">
            <v>151</v>
          </cell>
          <cell r="N808">
            <v>3271</v>
          </cell>
          <cell r="O808">
            <v>165</v>
          </cell>
          <cell r="P808">
            <v>168</v>
          </cell>
          <cell r="Q808">
            <v>3639</v>
          </cell>
        </row>
        <row r="809">
          <cell r="C809" t="str">
            <v>SG012-034-SG</v>
          </cell>
          <cell r="D809" t="str">
            <v>Knee Support (1 Pair/Pk)</v>
          </cell>
          <cell r="E809" t="str">
            <v>悠活護膝 (一雙裝)</v>
          </cell>
          <cell r="F809" t="str">
            <v>Gray</v>
          </cell>
          <cell r="G809" t="str">
            <v>深灰色</v>
          </cell>
          <cell r="H809" t="str">
            <v>L</v>
          </cell>
          <cell r="I809">
            <v>160</v>
          </cell>
          <cell r="J809">
            <v>145</v>
          </cell>
          <cell r="K809">
            <v>146</v>
          </cell>
          <cell r="L809">
            <v>147</v>
          </cell>
          <cell r="M809">
            <v>151</v>
          </cell>
          <cell r="N809">
            <v>3271</v>
          </cell>
          <cell r="O809">
            <v>165</v>
          </cell>
          <cell r="P809">
            <v>168</v>
          </cell>
          <cell r="Q809">
            <v>3639</v>
          </cell>
        </row>
        <row r="810">
          <cell r="C810" t="str">
            <v>SG012-233-SG</v>
          </cell>
          <cell r="D810" t="str">
            <v>Knee Support (1 Pair/Pk)</v>
          </cell>
          <cell r="E810" t="str">
            <v>悠活護膝 (一雙裝)</v>
          </cell>
          <cell r="F810" t="str">
            <v>Sky Blue</v>
          </cell>
          <cell r="G810" t="str">
            <v>天空藍</v>
          </cell>
          <cell r="H810" t="str">
            <v>M</v>
          </cell>
          <cell r="I810">
            <v>160</v>
          </cell>
          <cell r="J810">
            <v>145</v>
          </cell>
          <cell r="K810">
            <v>146</v>
          </cell>
          <cell r="L810">
            <v>147</v>
          </cell>
          <cell r="M810">
            <v>151</v>
          </cell>
          <cell r="N810">
            <v>3271</v>
          </cell>
          <cell r="O810">
            <v>165</v>
          </cell>
          <cell r="P810">
            <v>168</v>
          </cell>
          <cell r="Q810">
            <v>3639</v>
          </cell>
        </row>
        <row r="811">
          <cell r="C811" t="str">
            <v>SG012-234-SG</v>
          </cell>
          <cell r="D811" t="str">
            <v>Knee Support (1 Pair/Pk)</v>
          </cell>
          <cell r="E811" t="str">
            <v>悠活護膝 (一雙裝)</v>
          </cell>
          <cell r="F811" t="str">
            <v>Sky Blue</v>
          </cell>
          <cell r="G811" t="str">
            <v>天空藍</v>
          </cell>
          <cell r="H811" t="str">
            <v>L</v>
          </cell>
          <cell r="I811">
            <v>160</v>
          </cell>
          <cell r="J811">
            <v>145</v>
          </cell>
          <cell r="K811">
            <v>146</v>
          </cell>
          <cell r="L811">
            <v>147</v>
          </cell>
          <cell r="M811">
            <v>151</v>
          </cell>
          <cell r="N811">
            <v>3271</v>
          </cell>
          <cell r="O811">
            <v>165</v>
          </cell>
          <cell r="P811">
            <v>168</v>
          </cell>
          <cell r="Q811">
            <v>3639</v>
          </cell>
        </row>
        <row r="812">
          <cell r="C812" t="str">
            <v>SG013-013-SG</v>
          </cell>
          <cell r="D812" t="str">
            <v>Wrist Support (1 Pair/Pk)</v>
          </cell>
          <cell r="E812" t="str">
            <v>悠活護腕 (一雙裝)</v>
          </cell>
          <cell r="F812" t="str">
            <v>Denim Blue</v>
          </cell>
          <cell r="G812" t="str">
            <v>牛仔藍</v>
          </cell>
          <cell r="H812" t="str">
            <v>M</v>
          </cell>
          <cell r="I812">
            <v>90</v>
          </cell>
          <cell r="J812">
            <v>80</v>
          </cell>
          <cell r="K812">
            <v>81</v>
          </cell>
          <cell r="L812">
            <v>82</v>
          </cell>
          <cell r="M812">
            <v>83</v>
          </cell>
          <cell r="N812">
            <v>1798</v>
          </cell>
          <cell r="O812">
            <v>95</v>
          </cell>
          <cell r="P812">
            <v>97</v>
          </cell>
          <cell r="Q812">
            <v>2101</v>
          </cell>
        </row>
        <row r="813">
          <cell r="C813" t="str">
            <v>SG013-014-SG</v>
          </cell>
          <cell r="D813" t="str">
            <v>Wrist Support (1 Pair/Pk)</v>
          </cell>
          <cell r="E813" t="str">
            <v>悠活護腕 (一雙裝)</v>
          </cell>
          <cell r="F813" t="str">
            <v>Denim Blue</v>
          </cell>
          <cell r="G813" t="str">
            <v>牛仔藍</v>
          </cell>
          <cell r="H813" t="str">
            <v>L</v>
          </cell>
          <cell r="I813">
            <v>90</v>
          </cell>
          <cell r="J813">
            <v>80</v>
          </cell>
          <cell r="K813">
            <v>81</v>
          </cell>
          <cell r="L813">
            <v>82</v>
          </cell>
          <cell r="M813">
            <v>83</v>
          </cell>
          <cell r="N813">
            <v>1798</v>
          </cell>
          <cell r="O813">
            <v>95</v>
          </cell>
          <cell r="P813">
            <v>97</v>
          </cell>
          <cell r="Q813">
            <v>2101</v>
          </cell>
        </row>
        <row r="814">
          <cell r="C814" t="str">
            <v>SG013-023-SG</v>
          </cell>
          <cell r="D814" t="str">
            <v>Wrist Support (1 Pair/Pk)</v>
          </cell>
          <cell r="E814" t="str">
            <v>悠活護腕 (一雙裝)</v>
          </cell>
          <cell r="F814" t="str">
            <v>Ivory</v>
          </cell>
          <cell r="G814" t="str">
            <v>米白色</v>
          </cell>
          <cell r="H814" t="str">
            <v>M</v>
          </cell>
          <cell r="I814">
            <v>90</v>
          </cell>
          <cell r="J814">
            <v>80</v>
          </cell>
          <cell r="K814">
            <v>81</v>
          </cell>
          <cell r="L814">
            <v>82</v>
          </cell>
          <cell r="M814">
            <v>83</v>
          </cell>
          <cell r="N814">
            <v>1798</v>
          </cell>
          <cell r="O814">
            <v>95</v>
          </cell>
          <cell r="P814">
            <v>97</v>
          </cell>
          <cell r="Q814">
            <v>2101</v>
          </cell>
        </row>
        <row r="815">
          <cell r="C815" t="str">
            <v>SG013-024-SG</v>
          </cell>
          <cell r="D815" t="str">
            <v>Wrist Support (1 Pair/Pk)</v>
          </cell>
          <cell r="E815" t="str">
            <v>悠活護腕 (一雙裝)</v>
          </cell>
          <cell r="F815" t="str">
            <v>Ivory</v>
          </cell>
          <cell r="G815" t="str">
            <v>米白色</v>
          </cell>
          <cell r="H815" t="str">
            <v>L</v>
          </cell>
          <cell r="I815">
            <v>90</v>
          </cell>
          <cell r="J815">
            <v>80</v>
          </cell>
          <cell r="K815">
            <v>81</v>
          </cell>
          <cell r="L815">
            <v>82</v>
          </cell>
          <cell r="M815">
            <v>83</v>
          </cell>
          <cell r="N815">
            <v>1798</v>
          </cell>
          <cell r="O815">
            <v>95</v>
          </cell>
          <cell r="P815">
            <v>97</v>
          </cell>
          <cell r="Q815">
            <v>2101</v>
          </cell>
        </row>
        <row r="816">
          <cell r="C816" t="str">
            <v>SG013-033-SG</v>
          </cell>
          <cell r="D816" t="str">
            <v>Wrist Support (1 Pair/Pk)</v>
          </cell>
          <cell r="E816" t="str">
            <v>悠活護腕 (一雙裝)</v>
          </cell>
          <cell r="F816" t="str">
            <v>Gray</v>
          </cell>
          <cell r="G816" t="str">
            <v>深灰色</v>
          </cell>
          <cell r="H816" t="str">
            <v>M</v>
          </cell>
          <cell r="I816">
            <v>90</v>
          </cell>
          <cell r="J816">
            <v>80</v>
          </cell>
          <cell r="K816">
            <v>81</v>
          </cell>
          <cell r="L816">
            <v>82</v>
          </cell>
          <cell r="M816">
            <v>83</v>
          </cell>
          <cell r="N816">
            <v>1798</v>
          </cell>
          <cell r="O816">
            <v>95</v>
          </cell>
          <cell r="P816">
            <v>97</v>
          </cell>
          <cell r="Q816">
            <v>2101</v>
          </cell>
        </row>
        <row r="817">
          <cell r="C817" t="str">
            <v>SG013-034-SG</v>
          </cell>
          <cell r="D817" t="str">
            <v>Wrist Support (1 Pair/Pk)</v>
          </cell>
          <cell r="E817" t="str">
            <v>悠活護腕 (一雙裝)</v>
          </cell>
          <cell r="F817" t="str">
            <v>Gray</v>
          </cell>
          <cell r="G817" t="str">
            <v>深灰色</v>
          </cell>
          <cell r="H817" t="str">
            <v>L</v>
          </cell>
          <cell r="I817">
            <v>90</v>
          </cell>
          <cell r="J817">
            <v>80</v>
          </cell>
          <cell r="K817">
            <v>81</v>
          </cell>
          <cell r="L817">
            <v>82</v>
          </cell>
          <cell r="M817">
            <v>83</v>
          </cell>
          <cell r="N817">
            <v>1798</v>
          </cell>
          <cell r="O817">
            <v>95</v>
          </cell>
          <cell r="P817">
            <v>97</v>
          </cell>
          <cell r="Q817">
            <v>2101</v>
          </cell>
        </row>
        <row r="818">
          <cell r="C818" t="str">
            <v>SG013-233-SG</v>
          </cell>
          <cell r="D818" t="str">
            <v>Wrist Support (1 Pair/Pk)</v>
          </cell>
          <cell r="E818" t="str">
            <v>悠活護腕 (一雙裝)</v>
          </cell>
          <cell r="F818" t="str">
            <v>Sky Blue</v>
          </cell>
          <cell r="G818" t="str">
            <v>天空藍</v>
          </cell>
          <cell r="H818" t="str">
            <v>M</v>
          </cell>
          <cell r="I818">
            <v>90</v>
          </cell>
          <cell r="J818">
            <v>80</v>
          </cell>
          <cell r="K818">
            <v>81</v>
          </cell>
          <cell r="L818">
            <v>82</v>
          </cell>
          <cell r="M818">
            <v>83</v>
          </cell>
          <cell r="N818">
            <v>1798</v>
          </cell>
          <cell r="O818">
            <v>95</v>
          </cell>
          <cell r="P818">
            <v>97</v>
          </cell>
          <cell r="Q818">
            <v>2101</v>
          </cell>
        </row>
        <row r="819">
          <cell r="C819" t="str">
            <v>SG013-234-SG</v>
          </cell>
          <cell r="D819" t="str">
            <v>Wrist Support (1 Pair/Pk)</v>
          </cell>
          <cell r="E819" t="str">
            <v>悠活護腕 (一雙裝)</v>
          </cell>
          <cell r="F819" t="str">
            <v>Sky Blue</v>
          </cell>
          <cell r="G819" t="str">
            <v>天空藍</v>
          </cell>
          <cell r="H819" t="str">
            <v>L</v>
          </cell>
          <cell r="I819">
            <v>90</v>
          </cell>
          <cell r="J819">
            <v>80</v>
          </cell>
          <cell r="K819">
            <v>81</v>
          </cell>
          <cell r="L819">
            <v>82</v>
          </cell>
          <cell r="M819">
            <v>83</v>
          </cell>
          <cell r="N819">
            <v>1798</v>
          </cell>
          <cell r="O819">
            <v>95</v>
          </cell>
          <cell r="P819">
            <v>97</v>
          </cell>
          <cell r="Q819">
            <v>2101</v>
          </cell>
        </row>
        <row r="820">
          <cell r="C820" t="str">
            <v>SG014-013-SG</v>
          </cell>
          <cell r="D820" t="str">
            <v>Ankle Support (1 Pair/Pk)</v>
          </cell>
          <cell r="E820" t="str">
            <v>悠活護踝 (一雙裝)</v>
          </cell>
          <cell r="F820" t="str">
            <v>Denim Blue</v>
          </cell>
          <cell r="G820" t="str">
            <v>牛仔藍</v>
          </cell>
          <cell r="H820" t="str">
            <v>M</v>
          </cell>
          <cell r="I820">
            <v>90</v>
          </cell>
          <cell r="J820">
            <v>80</v>
          </cell>
          <cell r="K820">
            <v>81</v>
          </cell>
          <cell r="L820">
            <v>82</v>
          </cell>
          <cell r="M820">
            <v>83</v>
          </cell>
          <cell r="N820">
            <v>1798</v>
          </cell>
          <cell r="O820">
            <v>95</v>
          </cell>
          <cell r="P820">
            <v>97</v>
          </cell>
          <cell r="Q820">
            <v>2101</v>
          </cell>
        </row>
        <row r="821">
          <cell r="C821" t="str">
            <v>SG014-014-SG</v>
          </cell>
          <cell r="D821" t="str">
            <v>Ankle Support (1 Pair/Pk)</v>
          </cell>
          <cell r="E821" t="str">
            <v>悠活護踝 (一雙裝)</v>
          </cell>
          <cell r="F821" t="str">
            <v>Denim Blue</v>
          </cell>
          <cell r="G821" t="str">
            <v>牛仔藍</v>
          </cell>
          <cell r="H821" t="str">
            <v>L</v>
          </cell>
          <cell r="I821">
            <v>90</v>
          </cell>
          <cell r="J821">
            <v>80</v>
          </cell>
          <cell r="K821">
            <v>81</v>
          </cell>
          <cell r="L821">
            <v>82</v>
          </cell>
          <cell r="M821">
            <v>83</v>
          </cell>
          <cell r="N821">
            <v>1798</v>
          </cell>
          <cell r="O821">
            <v>95</v>
          </cell>
          <cell r="P821">
            <v>97</v>
          </cell>
          <cell r="Q821">
            <v>2101</v>
          </cell>
        </row>
        <row r="822">
          <cell r="C822" t="str">
            <v>SG014-023-SG</v>
          </cell>
          <cell r="D822" t="str">
            <v>Ankle Support (1 Pair/Pk)</v>
          </cell>
          <cell r="E822" t="str">
            <v>悠活護踝 (一雙裝)</v>
          </cell>
          <cell r="F822" t="str">
            <v>Ivory</v>
          </cell>
          <cell r="G822" t="str">
            <v>米白色</v>
          </cell>
          <cell r="H822" t="str">
            <v>M</v>
          </cell>
          <cell r="I822">
            <v>90</v>
          </cell>
          <cell r="J822">
            <v>80</v>
          </cell>
          <cell r="K822">
            <v>81</v>
          </cell>
          <cell r="L822">
            <v>82</v>
          </cell>
          <cell r="M822">
            <v>83</v>
          </cell>
          <cell r="N822">
            <v>1798</v>
          </cell>
          <cell r="O822">
            <v>95</v>
          </cell>
          <cell r="P822">
            <v>97</v>
          </cell>
          <cell r="Q822">
            <v>2101</v>
          </cell>
        </row>
        <row r="823">
          <cell r="C823" t="str">
            <v>SG014-024-SG</v>
          </cell>
          <cell r="D823" t="str">
            <v>Ankle Support (1 Pair/Pk)</v>
          </cell>
          <cell r="E823" t="str">
            <v>悠活護踝 (一雙裝)</v>
          </cell>
          <cell r="F823" t="str">
            <v>Ivory</v>
          </cell>
          <cell r="G823" t="str">
            <v>米白色</v>
          </cell>
          <cell r="H823" t="str">
            <v>L</v>
          </cell>
          <cell r="I823">
            <v>90</v>
          </cell>
          <cell r="J823">
            <v>80</v>
          </cell>
          <cell r="K823">
            <v>81</v>
          </cell>
          <cell r="L823">
            <v>82</v>
          </cell>
          <cell r="M823">
            <v>83</v>
          </cell>
          <cell r="N823">
            <v>1798</v>
          </cell>
          <cell r="O823">
            <v>95</v>
          </cell>
          <cell r="P823">
            <v>97</v>
          </cell>
          <cell r="Q823">
            <v>2101</v>
          </cell>
        </row>
        <row r="824">
          <cell r="C824" t="str">
            <v>SG014-033-SG</v>
          </cell>
          <cell r="D824" t="str">
            <v>Ankle Support (1 Pair/Pk)</v>
          </cell>
          <cell r="E824" t="str">
            <v>悠活護踝 (一雙裝)</v>
          </cell>
          <cell r="F824" t="str">
            <v>Gray</v>
          </cell>
          <cell r="G824" t="str">
            <v>深灰色</v>
          </cell>
          <cell r="H824" t="str">
            <v>M</v>
          </cell>
          <cell r="I824">
            <v>90</v>
          </cell>
          <cell r="J824">
            <v>80</v>
          </cell>
          <cell r="K824">
            <v>81</v>
          </cell>
          <cell r="L824">
            <v>82</v>
          </cell>
          <cell r="M824">
            <v>83</v>
          </cell>
          <cell r="N824">
            <v>1798</v>
          </cell>
          <cell r="O824">
            <v>95</v>
          </cell>
          <cell r="P824">
            <v>97</v>
          </cell>
          <cell r="Q824">
            <v>2101</v>
          </cell>
        </row>
        <row r="825">
          <cell r="C825" t="str">
            <v>SG014-034-SG</v>
          </cell>
          <cell r="D825" t="str">
            <v>Ankle Support (1 Pair/Pk)</v>
          </cell>
          <cell r="E825" t="str">
            <v>悠活護踝 (一雙裝)</v>
          </cell>
          <cell r="F825" t="str">
            <v>Gray</v>
          </cell>
          <cell r="G825" t="str">
            <v>深灰色</v>
          </cell>
          <cell r="H825" t="str">
            <v>L</v>
          </cell>
          <cell r="I825">
            <v>90</v>
          </cell>
          <cell r="J825">
            <v>80</v>
          </cell>
          <cell r="K825">
            <v>81</v>
          </cell>
          <cell r="L825">
            <v>82</v>
          </cell>
          <cell r="M825">
            <v>83</v>
          </cell>
          <cell r="N825">
            <v>1798</v>
          </cell>
          <cell r="O825">
            <v>95</v>
          </cell>
          <cell r="P825">
            <v>97</v>
          </cell>
          <cell r="Q825">
            <v>2101</v>
          </cell>
        </row>
        <row r="826">
          <cell r="C826" t="str">
            <v>SG014-233-SG</v>
          </cell>
          <cell r="D826" t="str">
            <v>Ankle Support (1 Pair/Pk)</v>
          </cell>
          <cell r="E826" t="str">
            <v>悠活護踝 (一雙裝)</v>
          </cell>
          <cell r="F826" t="str">
            <v>Sky Blue</v>
          </cell>
          <cell r="G826" t="str">
            <v>天空藍</v>
          </cell>
          <cell r="H826" t="str">
            <v>M</v>
          </cell>
          <cell r="I826">
            <v>90</v>
          </cell>
          <cell r="J826">
            <v>80</v>
          </cell>
          <cell r="K826">
            <v>81</v>
          </cell>
          <cell r="L826">
            <v>82</v>
          </cell>
          <cell r="M826">
            <v>83</v>
          </cell>
          <cell r="N826">
            <v>1798</v>
          </cell>
          <cell r="O826">
            <v>95</v>
          </cell>
          <cell r="P826">
            <v>97</v>
          </cell>
          <cell r="Q826">
            <v>2101</v>
          </cell>
        </row>
        <row r="827">
          <cell r="C827" t="str">
            <v>SG014-234-SG</v>
          </cell>
          <cell r="D827" t="str">
            <v>Ankle Support (1 Pair/Pk)</v>
          </cell>
          <cell r="E827" t="str">
            <v>悠活護踝 (一雙裝)</v>
          </cell>
          <cell r="F827" t="str">
            <v>Sky Blue</v>
          </cell>
          <cell r="G827" t="str">
            <v>天空藍</v>
          </cell>
          <cell r="H827" t="str">
            <v>L</v>
          </cell>
          <cell r="I827">
            <v>90</v>
          </cell>
          <cell r="J827">
            <v>80</v>
          </cell>
          <cell r="K827">
            <v>81</v>
          </cell>
          <cell r="L827">
            <v>82</v>
          </cell>
          <cell r="M827">
            <v>83</v>
          </cell>
          <cell r="N827">
            <v>1798</v>
          </cell>
          <cell r="O827">
            <v>95</v>
          </cell>
          <cell r="P827">
            <v>97</v>
          </cell>
          <cell r="Q827">
            <v>2101</v>
          </cell>
        </row>
        <row r="828">
          <cell r="C828" t="str">
            <v>SG015-020-SG</v>
          </cell>
          <cell r="D828" t="str">
            <v>Waist Support</v>
          </cell>
          <cell r="E828" t="str">
            <v>元氣護腰</v>
          </cell>
          <cell r="F828" t="str">
            <v>White</v>
          </cell>
          <cell r="G828" t="str">
            <v>白色</v>
          </cell>
          <cell r="H828" t="str">
            <v>115 x 20cm</v>
          </cell>
          <cell r="I828">
            <v>310</v>
          </cell>
          <cell r="J828">
            <v>280</v>
          </cell>
          <cell r="K828">
            <v>283</v>
          </cell>
          <cell r="L828">
            <v>286</v>
          </cell>
          <cell r="M828">
            <v>291</v>
          </cell>
          <cell r="N828">
            <v>6303</v>
          </cell>
          <cell r="O828">
            <v>286</v>
          </cell>
          <cell r="P828">
            <v>292</v>
          </cell>
          <cell r="Q828">
            <v>6325</v>
          </cell>
        </row>
        <row r="829">
          <cell r="C829" t="str">
            <v>SG017-010-SG</v>
          </cell>
          <cell r="D829" t="str">
            <v>Knee Support (NI50 EDITION)</v>
          </cell>
          <cell r="E829" t="str">
            <v>護膝 (NI50限定)</v>
          </cell>
          <cell r="F829" t="str">
            <v>Teal Blue</v>
          </cell>
          <cell r="G829" t="str">
            <v>深蔚藍</v>
          </cell>
          <cell r="H829" t="str">
            <v>27 x 11cm</v>
          </cell>
          <cell r="I829" t="str">
            <v>-</v>
          </cell>
          <cell r="J829" t="str">
            <v>-</v>
          </cell>
          <cell r="K829" t="str">
            <v>-</v>
          </cell>
          <cell r="L829" t="str">
            <v>-</v>
          </cell>
          <cell r="M829" t="str">
            <v>-</v>
          </cell>
          <cell r="N829" t="str">
            <v>-</v>
          </cell>
          <cell r="O829" t="str">
            <v>-</v>
          </cell>
          <cell r="P829" t="str">
            <v>-</v>
          </cell>
          <cell r="Q829" t="str">
            <v>-</v>
          </cell>
        </row>
        <row r="830">
          <cell r="C830" t="str">
            <v>SG017-030-SG</v>
          </cell>
          <cell r="D830" t="str">
            <v>Knee Support (NI50 EDITION)</v>
          </cell>
          <cell r="E830" t="str">
            <v>護膝 (NI50限定)</v>
          </cell>
          <cell r="F830" t="str">
            <v>Light Gray</v>
          </cell>
          <cell r="G830" t="str">
            <v>淺灰</v>
          </cell>
          <cell r="H830" t="str">
            <v>27 x 11cm</v>
          </cell>
          <cell r="I830" t="str">
            <v>-</v>
          </cell>
          <cell r="J830" t="str">
            <v>-</v>
          </cell>
          <cell r="K830" t="str">
            <v>-</v>
          </cell>
          <cell r="L830" t="str">
            <v>-</v>
          </cell>
          <cell r="M830" t="str">
            <v>-</v>
          </cell>
          <cell r="N830" t="str">
            <v>-</v>
          </cell>
          <cell r="O830" t="str">
            <v>-</v>
          </cell>
          <cell r="P830" t="str">
            <v>-</v>
          </cell>
          <cell r="Q830" t="str">
            <v>-</v>
          </cell>
        </row>
        <row r="831">
          <cell r="C831" t="str">
            <v>SG017-100-SG</v>
          </cell>
          <cell r="D831" t="str">
            <v>Knee Support (NI50 EDITION)</v>
          </cell>
          <cell r="E831" t="str">
            <v>護膝 (NI50限定)</v>
          </cell>
          <cell r="F831" t="str">
            <v>Buff Orange</v>
          </cell>
          <cell r="G831" t="str">
            <v>淺橙</v>
          </cell>
          <cell r="H831" t="str">
            <v>27 x 11cm</v>
          </cell>
          <cell r="I831" t="str">
            <v>-</v>
          </cell>
          <cell r="J831" t="str">
            <v>-</v>
          </cell>
          <cell r="K831" t="str">
            <v>-</v>
          </cell>
          <cell r="L831" t="str">
            <v>-</v>
          </cell>
          <cell r="M831" t="str">
            <v>-</v>
          </cell>
          <cell r="N831" t="str">
            <v>-</v>
          </cell>
          <cell r="O831" t="str">
            <v>-</v>
          </cell>
          <cell r="P831" t="str">
            <v>-</v>
          </cell>
          <cell r="Q831" t="str">
            <v>-</v>
          </cell>
        </row>
        <row r="832">
          <cell r="C832" t="str">
            <v>SG017-230-SG</v>
          </cell>
          <cell r="D832" t="str">
            <v>Knee Support (NI50 EDITION)</v>
          </cell>
          <cell r="E832" t="str">
            <v>護膝 (NI50限定)</v>
          </cell>
          <cell r="F832" t="str">
            <v>Sky Blue</v>
          </cell>
          <cell r="G832" t="str">
            <v>天空藍</v>
          </cell>
          <cell r="H832" t="str">
            <v>27 x 11cm</v>
          </cell>
          <cell r="I832" t="str">
            <v>-</v>
          </cell>
          <cell r="J832" t="str">
            <v>-</v>
          </cell>
          <cell r="K832" t="str">
            <v>-</v>
          </cell>
          <cell r="L832" t="str">
            <v>-</v>
          </cell>
          <cell r="M832" t="str">
            <v>-</v>
          </cell>
          <cell r="N832" t="str">
            <v>-</v>
          </cell>
          <cell r="O832" t="str">
            <v>-</v>
          </cell>
          <cell r="P832" t="str">
            <v>-</v>
          </cell>
          <cell r="Q832" t="str">
            <v>-</v>
          </cell>
        </row>
        <row r="833">
          <cell r="C833" t="str">
            <v>SG018-080-SG</v>
          </cell>
          <cell r="D833" t="str">
            <v>Lady's Shoulder Support</v>
          </cell>
          <cell r="E833" t="str">
            <v>仕女護肩</v>
          </cell>
          <cell r="F833" t="str">
            <v>Black</v>
          </cell>
          <cell r="G833" t="str">
            <v>黑色</v>
          </cell>
          <cell r="H833" t="str">
            <v>Free Size</v>
          </cell>
          <cell r="I833" t="str">
            <v>-</v>
          </cell>
          <cell r="J833" t="str">
            <v>-</v>
          </cell>
          <cell r="K833">
            <v>345</v>
          </cell>
          <cell r="L833">
            <v>348</v>
          </cell>
          <cell r="M833">
            <v>355</v>
          </cell>
          <cell r="N833">
            <v>7690</v>
          </cell>
          <cell r="O833" t="str">
            <v>-</v>
          </cell>
          <cell r="P833" t="str">
            <v>-</v>
          </cell>
          <cell r="Q833" t="str">
            <v>-</v>
          </cell>
        </row>
        <row r="834">
          <cell r="C834" t="str">
            <v>SG019-080-SG</v>
          </cell>
          <cell r="D834" t="str">
            <v>Men's Shoulder Support</v>
          </cell>
          <cell r="E834" t="str">
            <v>男仕護肩</v>
          </cell>
          <cell r="F834" t="str">
            <v>Black</v>
          </cell>
          <cell r="G834" t="str">
            <v>黑色</v>
          </cell>
          <cell r="H834" t="str">
            <v>Free Size</v>
          </cell>
          <cell r="I834" t="str">
            <v>-</v>
          </cell>
          <cell r="J834" t="str">
            <v>-</v>
          </cell>
          <cell r="K834">
            <v>355</v>
          </cell>
          <cell r="L834">
            <v>358</v>
          </cell>
          <cell r="M834">
            <v>365</v>
          </cell>
          <cell r="N834">
            <v>7906</v>
          </cell>
          <cell r="O834" t="str">
            <v>-</v>
          </cell>
          <cell r="P834" t="str">
            <v>-</v>
          </cell>
          <cell r="Q834" t="str">
            <v>-</v>
          </cell>
        </row>
        <row r="835">
          <cell r="C835" t="str">
            <v>SG020-235-SG</v>
          </cell>
          <cell r="D835" t="str">
            <v>NEORON® Waist Support</v>
          </cell>
          <cell r="E835" t="str">
            <v>妮美龍護腰</v>
          </cell>
          <cell r="F835" t="str">
            <v>Sky Blue</v>
          </cell>
          <cell r="G835" t="str">
            <v>天空藍</v>
          </cell>
          <cell r="H835" t="str">
            <v>20 x 98cm</v>
          </cell>
          <cell r="I835" t="str">
            <v>-</v>
          </cell>
          <cell r="J835" t="str">
            <v>-</v>
          </cell>
          <cell r="K835" t="str">
            <v>-</v>
          </cell>
          <cell r="L835">
            <v>305</v>
          </cell>
          <cell r="M835">
            <v>311</v>
          </cell>
          <cell r="N835">
            <v>6736</v>
          </cell>
          <cell r="O835">
            <v>305</v>
          </cell>
          <cell r="P835">
            <v>311</v>
          </cell>
          <cell r="Q835">
            <v>6736</v>
          </cell>
        </row>
        <row r="836">
          <cell r="C836" t="str">
            <v>SG020-236-SG</v>
          </cell>
          <cell r="D836" t="str">
            <v>NEORON® Waist Support</v>
          </cell>
          <cell r="E836" t="str">
            <v>妮美龍護腰</v>
          </cell>
          <cell r="F836" t="str">
            <v>Sky Blue</v>
          </cell>
          <cell r="G836" t="str">
            <v>天空藍</v>
          </cell>
          <cell r="H836" t="str">
            <v>20 x 121cm</v>
          </cell>
          <cell r="I836" t="str">
            <v>-</v>
          </cell>
          <cell r="J836" t="str">
            <v>-</v>
          </cell>
          <cell r="K836" t="str">
            <v>-</v>
          </cell>
          <cell r="L836">
            <v>330</v>
          </cell>
          <cell r="M836">
            <v>336</v>
          </cell>
          <cell r="N836">
            <v>7278</v>
          </cell>
          <cell r="O836">
            <v>330</v>
          </cell>
          <cell r="P836">
            <v>336</v>
          </cell>
          <cell r="Q836">
            <v>7278</v>
          </cell>
        </row>
        <row r="837">
          <cell r="C837" t="str">
            <v>SG021-030-SG</v>
          </cell>
          <cell r="D837" t="str">
            <v>Shoulder Support</v>
          </cell>
          <cell r="E837" t="str">
            <v>護肩</v>
          </cell>
          <cell r="F837" t="str">
            <v>Dark Gray</v>
          </cell>
          <cell r="G837" t="str">
            <v>深灰</v>
          </cell>
          <cell r="H837" t="str">
            <v>Free Size</v>
          </cell>
          <cell r="L837" t="str">
            <v>-</v>
          </cell>
          <cell r="M837" t="str">
            <v>-</v>
          </cell>
          <cell r="N837" t="str">
            <v>-</v>
          </cell>
          <cell r="O837">
            <v>460</v>
          </cell>
          <cell r="P837">
            <v>469</v>
          </cell>
          <cell r="Q837">
            <v>4743.6932999999999</v>
          </cell>
        </row>
        <row r="838">
          <cell r="C838" t="str">
            <v>TA37-046-SG</v>
          </cell>
          <cell r="D838" t="str">
            <v>Men's Long Sleeve Shirts</v>
          </cell>
          <cell r="E838" t="str">
            <v>雋永紳士襯衫</v>
          </cell>
          <cell r="F838" t="str">
            <v>Purple</v>
          </cell>
          <cell r="G838" t="str">
            <v>時尚紫</v>
          </cell>
          <cell r="H838" t="str">
            <v>LL</v>
          </cell>
          <cell r="I838" t="str">
            <v>-</v>
          </cell>
          <cell r="J838">
            <v>770</v>
          </cell>
          <cell r="K838">
            <v>777</v>
          </cell>
          <cell r="L838">
            <v>784</v>
          </cell>
          <cell r="M838">
            <v>800</v>
          </cell>
          <cell r="N838">
            <v>17329</v>
          </cell>
          <cell r="O838" t="str">
            <v>-</v>
          </cell>
          <cell r="P838" t="str">
            <v>-</v>
          </cell>
          <cell r="Q838" t="str">
            <v>-</v>
          </cell>
        </row>
        <row r="839">
          <cell r="C839" t="str">
            <v>TA38-016-SG</v>
          </cell>
          <cell r="D839" t="str">
            <v>Men's V-Neck Vest</v>
          </cell>
          <cell r="E839" t="str">
            <v>品味背心</v>
          </cell>
          <cell r="F839" t="str">
            <v>Navy Blue</v>
          </cell>
          <cell r="G839" t="str">
            <v xml:space="preserve">深藍 </v>
          </cell>
          <cell r="H839" t="str">
            <v>LL</v>
          </cell>
          <cell r="I839" t="str">
            <v>-</v>
          </cell>
          <cell r="J839">
            <v>640</v>
          </cell>
          <cell r="K839">
            <v>646</v>
          </cell>
          <cell r="L839">
            <v>652</v>
          </cell>
          <cell r="M839">
            <v>665</v>
          </cell>
          <cell r="N839">
            <v>14404</v>
          </cell>
          <cell r="O839" t="str">
            <v>-</v>
          </cell>
          <cell r="P839" t="str">
            <v>-</v>
          </cell>
          <cell r="Q839" t="str">
            <v>-</v>
          </cell>
        </row>
        <row r="840">
          <cell r="C840" t="str">
            <v>UW011-083-SG</v>
          </cell>
          <cell r="D840" t="str">
            <v>Sports Bra</v>
          </cell>
          <cell r="E840" t="str">
            <v>運動內衣</v>
          </cell>
          <cell r="F840" t="str">
            <v>Black</v>
          </cell>
          <cell r="G840" t="str">
            <v>黑色</v>
          </cell>
          <cell r="H840" t="str">
            <v>M</v>
          </cell>
          <cell r="I840" t="str">
            <v>-</v>
          </cell>
          <cell r="J840" t="str">
            <v>-</v>
          </cell>
          <cell r="K840" t="str">
            <v>-</v>
          </cell>
          <cell r="L840">
            <v>270</v>
          </cell>
          <cell r="M840">
            <v>276</v>
          </cell>
          <cell r="N840">
            <v>5978</v>
          </cell>
          <cell r="O840">
            <v>270</v>
          </cell>
          <cell r="P840">
            <v>275</v>
          </cell>
          <cell r="Q840">
            <v>5957</v>
          </cell>
        </row>
        <row r="841">
          <cell r="C841" t="str">
            <v>UW011-084-SG</v>
          </cell>
          <cell r="D841" t="str">
            <v>Sports Bra</v>
          </cell>
          <cell r="E841" t="str">
            <v>運動內衣</v>
          </cell>
          <cell r="F841" t="str">
            <v>Black</v>
          </cell>
          <cell r="G841" t="str">
            <v>黑色</v>
          </cell>
          <cell r="H841" t="str">
            <v>L</v>
          </cell>
          <cell r="I841" t="str">
            <v>-</v>
          </cell>
          <cell r="J841" t="str">
            <v>-</v>
          </cell>
          <cell r="K841" t="str">
            <v>-</v>
          </cell>
          <cell r="L841">
            <v>270</v>
          </cell>
          <cell r="M841">
            <v>276</v>
          </cell>
          <cell r="N841">
            <v>5978</v>
          </cell>
          <cell r="O841">
            <v>270</v>
          </cell>
          <cell r="P841">
            <v>275</v>
          </cell>
          <cell r="Q841">
            <v>5957</v>
          </cell>
        </row>
        <row r="842">
          <cell r="C842" t="str">
            <v>UW012-083-SG</v>
          </cell>
          <cell r="D842" t="str">
            <v>Elastic Leggings</v>
          </cell>
          <cell r="E842" t="str">
            <v>彈力褲</v>
          </cell>
          <cell r="F842" t="str">
            <v>Black</v>
          </cell>
          <cell r="G842" t="str">
            <v>黑色</v>
          </cell>
          <cell r="H842" t="str">
            <v>M</v>
          </cell>
          <cell r="I842" t="str">
            <v>-</v>
          </cell>
          <cell r="J842" t="str">
            <v>-</v>
          </cell>
          <cell r="K842" t="str">
            <v>-</v>
          </cell>
          <cell r="L842">
            <v>265</v>
          </cell>
          <cell r="M842">
            <v>271</v>
          </cell>
          <cell r="N842">
            <v>5870</v>
          </cell>
          <cell r="O842">
            <v>265</v>
          </cell>
          <cell r="P842">
            <v>270</v>
          </cell>
          <cell r="Q842">
            <v>5848</v>
          </cell>
        </row>
        <row r="843">
          <cell r="C843" t="str">
            <v>UW012-084-SG</v>
          </cell>
          <cell r="D843" t="str">
            <v>Elastic Leggings</v>
          </cell>
          <cell r="E843" t="str">
            <v>彈力褲</v>
          </cell>
          <cell r="F843" t="str">
            <v>Black</v>
          </cell>
          <cell r="G843" t="str">
            <v>黑色</v>
          </cell>
          <cell r="H843" t="str">
            <v>L</v>
          </cell>
          <cell r="I843" t="str">
            <v>-</v>
          </cell>
          <cell r="J843" t="str">
            <v>-</v>
          </cell>
          <cell r="K843" t="str">
            <v>-</v>
          </cell>
          <cell r="L843">
            <v>265</v>
          </cell>
          <cell r="M843">
            <v>271</v>
          </cell>
          <cell r="N843">
            <v>5870</v>
          </cell>
          <cell r="O843">
            <v>265</v>
          </cell>
          <cell r="P843">
            <v>270</v>
          </cell>
          <cell r="Q843">
            <v>5848</v>
          </cell>
        </row>
        <row r="844">
          <cell r="C844" t="str">
            <v>UW013-163-SG</v>
          </cell>
          <cell r="D844" t="str">
            <v>Sports Bra</v>
          </cell>
          <cell r="E844" t="str">
            <v>運動內衣</v>
          </cell>
          <cell r="F844" t="str">
            <v>Lilac</v>
          </cell>
          <cell r="G844" t="str">
            <v>柔紫</v>
          </cell>
          <cell r="H844" t="str">
            <v>M</v>
          </cell>
          <cell r="O844">
            <v>270</v>
          </cell>
          <cell r="P844">
            <v>275</v>
          </cell>
          <cell r="Q844">
            <v>5957</v>
          </cell>
        </row>
        <row r="845">
          <cell r="C845" t="str">
            <v>UW013-164-SG</v>
          </cell>
          <cell r="D845" t="str">
            <v>Sports Bra</v>
          </cell>
          <cell r="E845" t="str">
            <v>運動內衣</v>
          </cell>
          <cell r="F845" t="str">
            <v>Lilac</v>
          </cell>
          <cell r="G845" t="str">
            <v>柔紫</v>
          </cell>
          <cell r="H845" t="str">
            <v>L</v>
          </cell>
          <cell r="O845">
            <v>270</v>
          </cell>
          <cell r="P845">
            <v>275</v>
          </cell>
          <cell r="Q845">
            <v>5957</v>
          </cell>
        </row>
        <row r="846">
          <cell r="C846" t="str">
            <v>UW013-166-SG</v>
          </cell>
          <cell r="D846" t="str">
            <v>Sports Bra</v>
          </cell>
          <cell r="E846" t="str">
            <v>運動內衣</v>
          </cell>
          <cell r="F846" t="str">
            <v>Lilac</v>
          </cell>
          <cell r="G846" t="str">
            <v>柔紫</v>
          </cell>
          <cell r="H846" t="str">
            <v>LL</v>
          </cell>
          <cell r="O846">
            <v>285</v>
          </cell>
          <cell r="P846">
            <v>291</v>
          </cell>
          <cell r="Q846">
            <v>6303</v>
          </cell>
        </row>
        <row r="847">
          <cell r="C847" t="str">
            <v>UW014-163-SG</v>
          </cell>
          <cell r="D847" t="str">
            <v>Elastic Leggings</v>
          </cell>
          <cell r="E847" t="str">
            <v>彈力褲</v>
          </cell>
          <cell r="F847" t="str">
            <v>Lilac</v>
          </cell>
          <cell r="G847" t="str">
            <v>柔紫</v>
          </cell>
          <cell r="H847" t="str">
            <v>M</v>
          </cell>
          <cell r="O847">
            <v>265</v>
          </cell>
          <cell r="P847">
            <v>270</v>
          </cell>
          <cell r="Q847">
            <v>5848</v>
          </cell>
        </row>
        <row r="848">
          <cell r="C848" t="str">
            <v>UW014-164-SG</v>
          </cell>
          <cell r="D848" t="str">
            <v>Elastic Leggings</v>
          </cell>
          <cell r="E848" t="str">
            <v>彈力褲</v>
          </cell>
          <cell r="F848" t="str">
            <v>Lilac</v>
          </cell>
          <cell r="G848" t="str">
            <v>柔紫</v>
          </cell>
          <cell r="H848" t="str">
            <v>L</v>
          </cell>
          <cell r="O848">
            <v>265</v>
          </cell>
          <cell r="P848">
            <v>270</v>
          </cell>
          <cell r="Q848">
            <v>5848</v>
          </cell>
        </row>
        <row r="849">
          <cell r="C849" t="str">
            <v>UW014-166-SG</v>
          </cell>
          <cell r="D849" t="str">
            <v>Elastic Leggings</v>
          </cell>
          <cell r="E849" t="str">
            <v>彈力褲</v>
          </cell>
          <cell r="F849" t="str">
            <v>Lilac</v>
          </cell>
          <cell r="G849" t="str">
            <v>柔紫</v>
          </cell>
          <cell r="H849" t="str">
            <v>LL</v>
          </cell>
          <cell r="O849">
            <v>280</v>
          </cell>
          <cell r="P849">
            <v>285</v>
          </cell>
          <cell r="Q849">
            <v>6173</v>
          </cell>
        </row>
        <row r="850">
          <cell r="C850" t="str">
            <v>UW101-053-SG</v>
          </cell>
          <cell r="D850" t="str">
            <v>Lady's Long-Sleeve Undershirt</v>
          </cell>
          <cell r="E850" t="str">
            <v>麗緻仕女長袖內衣</v>
          </cell>
          <cell r="F850" t="str">
            <v>Pink</v>
          </cell>
          <cell r="G850" t="str">
            <v>粉紅</v>
          </cell>
          <cell r="H850" t="str">
            <v>M</v>
          </cell>
          <cell r="I850">
            <v>240</v>
          </cell>
          <cell r="J850" t="str">
            <v>-</v>
          </cell>
          <cell r="K850" t="str">
            <v>-</v>
          </cell>
          <cell r="L850" t="str">
            <v>-</v>
          </cell>
          <cell r="M850" t="str">
            <v>-</v>
          </cell>
          <cell r="N850" t="str">
            <v>-</v>
          </cell>
          <cell r="O850" t="str">
            <v>-</v>
          </cell>
          <cell r="P850" t="str">
            <v>-</v>
          </cell>
          <cell r="Q850" t="str">
            <v>-</v>
          </cell>
        </row>
        <row r="851">
          <cell r="C851" t="str">
            <v>UW101-054-SG</v>
          </cell>
          <cell r="D851" t="str">
            <v>Lady's Long-Sleeve Undershirt</v>
          </cell>
          <cell r="E851" t="str">
            <v>麗緻仕女長袖內衣</v>
          </cell>
          <cell r="F851" t="str">
            <v>Pink</v>
          </cell>
          <cell r="G851" t="str">
            <v>粉紅</v>
          </cell>
          <cell r="H851" t="str">
            <v>L</v>
          </cell>
          <cell r="I851">
            <v>240</v>
          </cell>
          <cell r="J851" t="str">
            <v>-</v>
          </cell>
          <cell r="K851" t="str">
            <v>-</v>
          </cell>
          <cell r="L851" t="str">
            <v>-</v>
          </cell>
          <cell r="M851" t="str">
            <v>-</v>
          </cell>
          <cell r="N851" t="str">
            <v>-</v>
          </cell>
          <cell r="O851" t="str">
            <v>-</v>
          </cell>
          <cell r="P851" t="str">
            <v>-</v>
          </cell>
          <cell r="Q851" t="str">
            <v>-</v>
          </cell>
        </row>
        <row r="852">
          <cell r="C852" t="str">
            <v>UW101-056-SG</v>
          </cell>
          <cell r="D852" t="str">
            <v>Lady's Long-Sleeve Undershirt</v>
          </cell>
          <cell r="E852" t="str">
            <v>麗緻仕女長袖內衣</v>
          </cell>
          <cell r="F852" t="str">
            <v>Pink</v>
          </cell>
          <cell r="G852" t="str">
            <v>粉紅</v>
          </cell>
          <cell r="H852" t="str">
            <v>LL</v>
          </cell>
          <cell r="I852">
            <v>270</v>
          </cell>
          <cell r="J852" t="str">
            <v>-</v>
          </cell>
          <cell r="K852" t="str">
            <v>-</v>
          </cell>
          <cell r="L852" t="str">
            <v>-</v>
          </cell>
          <cell r="M852" t="str">
            <v>-</v>
          </cell>
          <cell r="N852" t="str">
            <v>-</v>
          </cell>
          <cell r="O852" t="str">
            <v>-</v>
          </cell>
          <cell r="P852" t="str">
            <v>-</v>
          </cell>
          <cell r="Q852" t="str">
            <v>-</v>
          </cell>
        </row>
        <row r="853">
          <cell r="C853" t="str">
            <v>UW102-053-SG</v>
          </cell>
          <cell r="D853" t="str">
            <v>Lady's Long Underpants</v>
          </cell>
          <cell r="E853" t="str">
            <v>麗緻仕女長褲</v>
          </cell>
          <cell r="F853" t="str">
            <v>Pink</v>
          </cell>
          <cell r="G853" t="str">
            <v>粉紅</v>
          </cell>
          <cell r="H853" t="str">
            <v>M</v>
          </cell>
          <cell r="I853">
            <v>230</v>
          </cell>
          <cell r="J853" t="str">
            <v>-</v>
          </cell>
          <cell r="K853" t="str">
            <v>-</v>
          </cell>
          <cell r="L853" t="str">
            <v>-</v>
          </cell>
          <cell r="M853" t="str">
            <v>-</v>
          </cell>
          <cell r="N853" t="str">
            <v>-</v>
          </cell>
          <cell r="O853" t="str">
            <v>-</v>
          </cell>
          <cell r="P853" t="str">
            <v>-</v>
          </cell>
          <cell r="Q853" t="str">
            <v>-</v>
          </cell>
        </row>
        <row r="854">
          <cell r="C854" t="str">
            <v>UW102-054-SG</v>
          </cell>
          <cell r="D854" t="str">
            <v>Lady's Long Underpants</v>
          </cell>
          <cell r="E854" t="str">
            <v>麗緻仕女長褲</v>
          </cell>
          <cell r="F854" t="str">
            <v>Pink</v>
          </cell>
          <cell r="G854" t="str">
            <v>粉紅</v>
          </cell>
          <cell r="H854" t="str">
            <v>L</v>
          </cell>
          <cell r="I854">
            <v>230</v>
          </cell>
          <cell r="J854" t="str">
            <v>-</v>
          </cell>
          <cell r="K854" t="str">
            <v>-</v>
          </cell>
          <cell r="L854" t="str">
            <v>-</v>
          </cell>
          <cell r="M854" t="str">
            <v>-</v>
          </cell>
          <cell r="N854" t="str">
            <v>-</v>
          </cell>
          <cell r="O854" t="str">
            <v>-</v>
          </cell>
          <cell r="P854" t="str">
            <v>-</v>
          </cell>
          <cell r="Q854" t="str">
            <v>-</v>
          </cell>
        </row>
        <row r="855">
          <cell r="C855" t="str">
            <v>UW102-056-SG</v>
          </cell>
          <cell r="D855" t="str">
            <v>Lady's Long Underpants</v>
          </cell>
          <cell r="E855" t="str">
            <v>麗緻仕女長褲</v>
          </cell>
          <cell r="F855" t="str">
            <v>Pink</v>
          </cell>
          <cell r="G855" t="str">
            <v>粉紅</v>
          </cell>
          <cell r="H855" t="str">
            <v>LL</v>
          </cell>
          <cell r="I855">
            <v>260</v>
          </cell>
          <cell r="J855" t="str">
            <v>-</v>
          </cell>
          <cell r="K855" t="str">
            <v>-</v>
          </cell>
          <cell r="L855" t="str">
            <v>-</v>
          </cell>
          <cell r="M855" t="str">
            <v>-</v>
          </cell>
          <cell r="N855" t="str">
            <v>-</v>
          </cell>
          <cell r="O855" t="str">
            <v>-</v>
          </cell>
          <cell r="P855" t="str">
            <v>-</v>
          </cell>
          <cell r="Q855" t="str">
            <v>-</v>
          </cell>
        </row>
        <row r="856">
          <cell r="C856" t="str">
            <v>UW106-012-SG</v>
          </cell>
          <cell r="D856" t="str">
            <v>V-Neck Short-Sleeve Shirt</v>
          </cell>
          <cell r="E856" t="str">
            <v>V領格紋短袖</v>
          </cell>
          <cell r="F856" t="str">
            <v>Indigo</v>
          </cell>
          <cell r="G856" t="str">
            <v>靛蓝</v>
          </cell>
          <cell r="H856" t="str">
            <v>S</v>
          </cell>
          <cell r="I856" t="str">
            <v>-</v>
          </cell>
          <cell r="J856" t="str">
            <v>-</v>
          </cell>
          <cell r="K856">
            <v>202</v>
          </cell>
          <cell r="L856">
            <v>204</v>
          </cell>
          <cell r="M856">
            <v>208</v>
          </cell>
          <cell r="N856">
            <v>4505</v>
          </cell>
          <cell r="O856">
            <v>204</v>
          </cell>
          <cell r="P856">
            <v>208</v>
          </cell>
          <cell r="Q856">
            <v>4505</v>
          </cell>
        </row>
        <row r="857">
          <cell r="C857" t="str">
            <v>UW106-013-SG</v>
          </cell>
          <cell r="D857" t="str">
            <v>V-Neck Short-Sleeve Shirt</v>
          </cell>
          <cell r="E857" t="str">
            <v>V領格紋短袖</v>
          </cell>
          <cell r="F857" t="str">
            <v>Indigo</v>
          </cell>
          <cell r="G857" t="str">
            <v>靛蓝</v>
          </cell>
          <cell r="H857" t="str">
            <v>M</v>
          </cell>
          <cell r="I857" t="str">
            <v>-</v>
          </cell>
          <cell r="J857" t="str">
            <v>-</v>
          </cell>
          <cell r="K857">
            <v>202</v>
          </cell>
          <cell r="L857">
            <v>204</v>
          </cell>
          <cell r="M857">
            <v>208</v>
          </cell>
          <cell r="N857">
            <v>4505</v>
          </cell>
          <cell r="O857">
            <v>204</v>
          </cell>
          <cell r="P857">
            <v>208</v>
          </cell>
          <cell r="Q857">
            <v>4505</v>
          </cell>
        </row>
        <row r="858">
          <cell r="C858" t="str">
            <v>UW106-014-SG</v>
          </cell>
          <cell r="D858" t="str">
            <v>V-Neck Short-Sleeve Shirt</v>
          </cell>
          <cell r="E858" t="str">
            <v>V領格紋短袖</v>
          </cell>
          <cell r="F858" t="str">
            <v>Indigo</v>
          </cell>
          <cell r="G858" t="str">
            <v>靛蓝</v>
          </cell>
          <cell r="H858" t="str">
            <v>L</v>
          </cell>
          <cell r="I858" t="str">
            <v>-</v>
          </cell>
          <cell r="J858" t="str">
            <v>-</v>
          </cell>
          <cell r="K858">
            <v>202</v>
          </cell>
          <cell r="L858">
            <v>204</v>
          </cell>
          <cell r="M858">
            <v>208</v>
          </cell>
          <cell r="N858">
            <v>4505</v>
          </cell>
          <cell r="O858">
            <v>204</v>
          </cell>
          <cell r="P858">
            <v>208</v>
          </cell>
          <cell r="Q858">
            <v>4505</v>
          </cell>
        </row>
        <row r="859">
          <cell r="C859" t="str">
            <v>UW106-016-SG</v>
          </cell>
          <cell r="D859" t="str">
            <v>V-Neck Short-Sleeve Shirt</v>
          </cell>
          <cell r="E859" t="str">
            <v>V領格紋短袖</v>
          </cell>
          <cell r="F859" t="str">
            <v>Indigo</v>
          </cell>
          <cell r="G859" t="str">
            <v>靛蓝</v>
          </cell>
          <cell r="H859" t="str">
            <v>LL</v>
          </cell>
          <cell r="I859" t="str">
            <v>-</v>
          </cell>
          <cell r="J859" t="str">
            <v>-</v>
          </cell>
          <cell r="K859">
            <v>212</v>
          </cell>
          <cell r="L859">
            <v>214</v>
          </cell>
          <cell r="M859">
            <v>218</v>
          </cell>
          <cell r="N859">
            <v>4722</v>
          </cell>
          <cell r="O859">
            <v>214</v>
          </cell>
          <cell r="P859">
            <v>218</v>
          </cell>
          <cell r="Q859">
            <v>4722</v>
          </cell>
        </row>
        <row r="860">
          <cell r="C860" t="str">
            <v>UW106-033-SG</v>
          </cell>
          <cell r="D860" t="str">
            <v>V-Neck Short-Sleeve Shirt</v>
          </cell>
          <cell r="E860" t="str">
            <v>V領格紋短袖</v>
          </cell>
          <cell r="F860" t="str">
            <v>Dark Gray</v>
          </cell>
          <cell r="G860" t="str">
            <v>深灰</v>
          </cell>
          <cell r="H860" t="str">
            <v>M</v>
          </cell>
          <cell r="I860" t="str">
            <v>-</v>
          </cell>
          <cell r="J860">
            <v>200</v>
          </cell>
          <cell r="K860">
            <v>202</v>
          </cell>
          <cell r="L860">
            <v>204</v>
          </cell>
          <cell r="M860">
            <v>208</v>
          </cell>
          <cell r="N860">
            <v>4505</v>
          </cell>
          <cell r="O860" t="str">
            <v>-</v>
          </cell>
          <cell r="P860" t="str">
            <v>-</v>
          </cell>
          <cell r="Q860" t="str">
            <v>-</v>
          </cell>
        </row>
        <row r="861">
          <cell r="C861" t="str">
            <v>UW106-034-SG</v>
          </cell>
          <cell r="D861" t="str">
            <v>V-Neck Short-Sleeve Shirt</v>
          </cell>
          <cell r="E861" t="str">
            <v>V領格紋短袖</v>
          </cell>
          <cell r="F861" t="str">
            <v>Dark Gray</v>
          </cell>
          <cell r="G861" t="str">
            <v>深灰</v>
          </cell>
          <cell r="H861" t="str">
            <v>L</v>
          </cell>
          <cell r="I861" t="str">
            <v>-</v>
          </cell>
          <cell r="J861">
            <v>200</v>
          </cell>
          <cell r="K861">
            <v>202</v>
          </cell>
          <cell r="L861">
            <v>204</v>
          </cell>
          <cell r="M861">
            <v>208</v>
          </cell>
          <cell r="N861">
            <v>4505</v>
          </cell>
          <cell r="O861" t="str">
            <v>-</v>
          </cell>
          <cell r="P861" t="str">
            <v>-</v>
          </cell>
          <cell r="Q861" t="str">
            <v>-</v>
          </cell>
        </row>
        <row r="862">
          <cell r="C862" t="str">
            <v>UW106-036-SG</v>
          </cell>
          <cell r="D862" t="str">
            <v>V-Neck Short-Sleeve Shirt</v>
          </cell>
          <cell r="E862" t="str">
            <v>V領格紋短袖</v>
          </cell>
          <cell r="F862" t="str">
            <v>Dark Gray</v>
          </cell>
          <cell r="G862" t="str">
            <v>深灰</v>
          </cell>
          <cell r="H862" t="str">
            <v>LL</v>
          </cell>
          <cell r="I862" t="str">
            <v>-</v>
          </cell>
          <cell r="J862">
            <v>210</v>
          </cell>
          <cell r="K862">
            <v>212</v>
          </cell>
          <cell r="L862">
            <v>214</v>
          </cell>
          <cell r="M862">
            <v>218</v>
          </cell>
          <cell r="N862">
            <v>4722</v>
          </cell>
          <cell r="O862" t="str">
            <v>-</v>
          </cell>
          <cell r="P862" t="str">
            <v>-</v>
          </cell>
          <cell r="Q862" t="str">
            <v>-</v>
          </cell>
        </row>
        <row r="863">
          <cell r="C863" t="str">
            <v>UW107-053-SG</v>
          </cell>
          <cell r="D863" t="str">
            <v>Lounge T-Shirt</v>
          </cell>
          <cell r="E863" t="str">
            <v>居家T恤</v>
          </cell>
          <cell r="F863" t="str">
            <v>Pink</v>
          </cell>
          <cell r="G863" t="str">
            <v>粉紅</v>
          </cell>
          <cell r="H863" t="str">
            <v>M</v>
          </cell>
          <cell r="I863" t="str">
            <v>-</v>
          </cell>
          <cell r="J863" t="str">
            <v>-</v>
          </cell>
          <cell r="K863" t="str">
            <v>-</v>
          </cell>
          <cell r="L863">
            <v>276</v>
          </cell>
          <cell r="M863">
            <v>280</v>
          </cell>
          <cell r="N863">
            <v>6065</v>
          </cell>
          <cell r="O863">
            <v>276</v>
          </cell>
          <cell r="P863">
            <v>281</v>
          </cell>
          <cell r="Q863">
            <v>6087</v>
          </cell>
        </row>
        <row r="864">
          <cell r="C864" t="str">
            <v>UW107-054-SG</v>
          </cell>
          <cell r="D864" t="str">
            <v>Lounge T-Shirt</v>
          </cell>
          <cell r="E864" t="str">
            <v>居家T恤</v>
          </cell>
          <cell r="F864" t="str">
            <v>Pink</v>
          </cell>
          <cell r="G864" t="str">
            <v>粉紅</v>
          </cell>
          <cell r="H864" t="str">
            <v>L</v>
          </cell>
          <cell r="I864" t="str">
            <v>-</v>
          </cell>
          <cell r="J864" t="str">
            <v>-</v>
          </cell>
          <cell r="K864" t="str">
            <v>-</v>
          </cell>
          <cell r="L864">
            <v>276</v>
          </cell>
          <cell r="M864">
            <v>280</v>
          </cell>
          <cell r="N864">
            <v>6065</v>
          </cell>
          <cell r="O864">
            <v>276</v>
          </cell>
          <cell r="P864">
            <v>281</v>
          </cell>
          <cell r="Q864">
            <v>6087</v>
          </cell>
        </row>
        <row r="865">
          <cell r="C865" t="str">
            <v>UW107-056-SG</v>
          </cell>
          <cell r="D865" t="str">
            <v>Lounge T-Shirt</v>
          </cell>
          <cell r="E865" t="str">
            <v>居家T恤</v>
          </cell>
          <cell r="F865" t="str">
            <v>Pink</v>
          </cell>
          <cell r="G865" t="str">
            <v>粉紅</v>
          </cell>
          <cell r="H865" t="str">
            <v>LL</v>
          </cell>
          <cell r="I865" t="str">
            <v>-</v>
          </cell>
          <cell r="J865" t="str">
            <v>-</v>
          </cell>
          <cell r="K865" t="str">
            <v>-</v>
          </cell>
          <cell r="L865">
            <v>290</v>
          </cell>
          <cell r="M865">
            <v>296</v>
          </cell>
          <cell r="N865">
            <v>6412</v>
          </cell>
          <cell r="O865">
            <v>290</v>
          </cell>
          <cell r="P865">
            <v>296</v>
          </cell>
          <cell r="Q865">
            <v>6412</v>
          </cell>
        </row>
        <row r="866">
          <cell r="C866" t="str">
            <v>UW108-053-SG</v>
          </cell>
          <cell r="D866" t="str">
            <v>Lounge Shorts</v>
          </cell>
          <cell r="E866" t="str">
            <v>居家短褲</v>
          </cell>
          <cell r="F866" t="str">
            <v>Pink</v>
          </cell>
          <cell r="G866" t="str">
            <v>粉紅</v>
          </cell>
          <cell r="H866" t="str">
            <v>M</v>
          </cell>
          <cell r="I866" t="str">
            <v>-</v>
          </cell>
          <cell r="J866" t="str">
            <v>-</v>
          </cell>
          <cell r="K866" t="str">
            <v>-</v>
          </cell>
          <cell r="L866">
            <v>210</v>
          </cell>
          <cell r="M866">
            <v>214</v>
          </cell>
          <cell r="N866">
            <v>4635</v>
          </cell>
          <cell r="O866">
            <v>210</v>
          </cell>
          <cell r="P866">
            <v>214</v>
          </cell>
          <cell r="Q866">
            <v>4635</v>
          </cell>
        </row>
        <row r="867">
          <cell r="C867" t="str">
            <v>UW108-054-SG</v>
          </cell>
          <cell r="D867" t="str">
            <v>Lounge Shorts</v>
          </cell>
          <cell r="E867" t="str">
            <v>居家短褲</v>
          </cell>
          <cell r="F867" t="str">
            <v>Pink</v>
          </cell>
          <cell r="G867" t="str">
            <v>粉紅</v>
          </cell>
          <cell r="H867" t="str">
            <v>L</v>
          </cell>
          <cell r="I867" t="str">
            <v>-</v>
          </cell>
          <cell r="J867" t="str">
            <v>-</v>
          </cell>
          <cell r="K867" t="str">
            <v>-</v>
          </cell>
          <cell r="L867">
            <v>210</v>
          </cell>
          <cell r="M867">
            <v>214</v>
          </cell>
          <cell r="N867">
            <v>4635</v>
          </cell>
          <cell r="O867">
            <v>210</v>
          </cell>
          <cell r="P867">
            <v>214</v>
          </cell>
          <cell r="Q867">
            <v>4635</v>
          </cell>
        </row>
        <row r="868">
          <cell r="C868" t="str">
            <v>UW108-056-SG</v>
          </cell>
          <cell r="D868" t="str">
            <v>Lounge Shorts</v>
          </cell>
          <cell r="E868" t="str">
            <v>居家短褲</v>
          </cell>
          <cell r="F868" t="str">
            <v>Pink</v>
          </cell>
          <cell r="G868" t="str">
            <v>粉紅</v>
          </cell>
          <cell r="H868" t="str">
            <v>LL</v>
          </cell>
          <cell r="I868" t="str">
            <v>-</v>
          </cell>
          <cell r="J868" t="str">
            <v>-</v>
          </cell>
          <cell r="K868" t="str">
            <v>-</v>
          </cell>
          <cell r="L868">
            <v>225</v>
          </cell>
          <cell r="M868">
            <v>229</v>
          </cell>
          <cell r="N868">
            <v>4960</v>
          </cell>
          <cell r="O868">
            <v>225</v>
          </cell>
          <cell r="P868">
            <v>229</v>
          </cell>
          <cell r="Q868">
            <v>4960</v>
          </cell>
        </row>
        <row r="869">
          <cell r="C869" t="str">
            <v>UW110-043-SG</v>
          </cell>
          <cell r="D869" t="str">
            <v>Lady's Lounge T-Shirt</v>
          </cell>
          <cell r="E869" t="str">
            <v>居家女短袖</v>
          </cell>
          <cell r="F869" t="str">
            <v>Purple</v>
          </cell>
          <cell r="G869" t="str">
            <v>紫色</v>
          </cell>
          <cell r="H869" t="str">
            <v>M</v>
          </cell>
          <cell r="L869" t="str">
            <v>-</v>
          </cell>
          <cell r="M869" t="str">
            <v>-</v>
          </cell>
          <cell r="N869" t="str">
            <v>-</v>
          </cell>
          <cell r="O869">
            <v>320</v>
          </cell>
          <cell r="P869">
            <v>326</v>
          </cell>
          <cell r="Q869">
            <v>7061</v>
          </cell>
        </row>
        <row r="870">
          <cell r="C870" t="str">
            <v>UW110-044-SG</v>
          </cell>
          <cell r="D870" t="str">
            <v>Lady's Lounge T-Shirt</v>
          </cell>
          <cell r="E870" t="str">
            <v>居家女短袖</v>
          </cell>
          <cell r="F870" t="str">
            <v>Purple</v>
          </cell>
          <cell r="G870" t="str">
            <v>紫色</v>
          </cell>
          <cell r="H870" t="str">
            <v>L</v>
          </cell>
          <cell r="L870" t="str">
            <v>-</v>
          </cell>
          <cell r="M870" t="str">
            <v>-</v>
          </cell>
          <cell r="N870" t="str">
            <v>-</v>
          </cell>
          <cell r="O870">
            <v>320</v>
          </cell>
          <cell r="P870">
            <v>326</v>
          </cell>
          <cell r="Q870">
            <v>7061</v>
          </cell>
        </row>
        <row r="871">
          <cell r="C871" t="str">
            <v>UW110-046-SG</v>
          </cell>
          <cell r="D871" t="str">
            <v>Lady's Lounge T-Shirt</v>
          </cell>
          <cell r="E871" t="str">
            <v>居家女短袖</v>
          </cell>
          <cell r="F871" t="str">
            <v>Purple</v>
          </cell>
          <cell r="G871" t="str">
            <v>紫色</v>
          </cell>
          <cell r="H871" t="str">
            <v>LL</v>
          </cell>
          <cell r="L871" t="str">
            <v>-</v>
          </cell>
          <cell r="M871" t="str">
            <v>-</v>
          </cell>
          <cell r="N871" t="str">
            <v>-</v>
          </cell>
          <cell r="O871">
            <v>335</v>
          </cell>
          <cell r="P871">
            <v>341</v>
          </cell>
          <cell r="Q871">
            <v>7386</v>
          </cell>
        </row>
        <row r="872">
          <cell r="C872" t="str">
            <v>UW111-043-SG</v>
          </cell>
          <cell r="D872" t="str">
            <v>Lady's Lounge Shorts</v>
          </cell>
          <cell r="E872" t="str">
            <v>居家女短褲</v>
          </cell>
          <cell r="F872" t="str">
            <v>Purple</v>
          </cell>
          <cell r="G872" t="str">
            <v>紫色</v>
          </cell>
          <cell r="H872" t="str">
            <v>M</v>
          </cell>
          <cell r="L872" t="str">
            <v>-</v>
          </cell>
          <cell r="M872" t="str">
            <v>-</v>
          </cell>
          <cell r="N872" t="str">
            <v>-</v>
          </cell>
          <cell r="O872">
            <v>250</v>
          </cell>
          <cell r="P872">
            <v>255</v>
          </cell>
          <cell r="Q872">
            <v>5523</v>
          </cell>
        </row>
        <row r="873">
          <cell r="C873" t="str">
            <v>UW111-044-SG</v>
          </cell>
          <cell r="D873" t="str">
            <v>Lady's Lounge Shorts</v>
          </cell>
          <cell r="E873" t="str">
            <v>居家女短褲</v>
          </cell>
          <cell r="F873" t="str">
            <v>Purple</v>
          </cell>
          <cell r="G873" t="str">
            <v>紫色</v>
          </cell>
          <cell r="H873" t="str">
            <v>L</v>
          </cell>
          <cell r="L873" t="str">
            <v>-</v>
          </cell>
          <cell r="M873" t="str">
            <v>-</v>
          </cell>
          <cell r="N873" t="str">
            <v>-</v>
          </cell>
          <cell r="O873">
            <v>250</v>
          </cell>
          <cell r="P873">
            <v>255</v>
          </cell>
          <cell r="Q873">
            <v>5523</v>
          </cell>
        </row>
        <row r="874">
          <cell r="C874" t="str">
            <v>UW111-046-SG</v>
          </cell>
          <cell r="D874" t="str">
            <v>Lady's Lounge Shorts</v>
          </cell>
          <cell r="E874" t="str">
            <v>居家女短褲</v>
          </cell>
          <cell r="F874" t="str">
            <v>Purple</v>
          </cell>
          <cell r="G874" t="str">
            <v>紫色</v>
          </cell>
          <cell r="H874" t="str">
            <v>LL</v>
          </cell>
          <cell r="L874" t="str">
            <v>-</v>
          </cell>
          <cell r="M874" t="str">
            <v>-</v>
          </cell>
          <cell r="N874" t="str">
            <v>-</v>
          </cell>
          <cell r="O874">
            <v>265</v>
          </cell>
          <cell r="P874">
            <v>270</v>
          </cell>
          <cell r="Q874">
            <v>5848</v>
          </cell>
        </row>
        <row r="875">
          <cell r="C875" t="str">
            <v>UW112-343-SG</v>
          </cell>
          <cell r="D875" t="str">
            <v>Men's Lounge T-Shirt</v>
          </cell>
          <cell r="E875" t="str">
            <v>居家男短袖</v>
          </cell>
          <cell r="F875" t="str">
            <v>Light Gray</v>
          </cell>
          <cell r="G875" t="str">
            <v>淺灰</v>
          </cell>
          <cell r="H875" t="str">
            <v>M</v>
          </cell>
          <cell r="L875" t="str">
            <v>-</v>
          </cell>
          <cell r="M875" t="str">
            <v>-</v>
          </cell>
          <cell r="N875" t="str">
            <v>-</v>
          </cell>
          <cell r="O875">
            <v>470</v>
          </cell>
          <cell r="P875">
            <v>479</v>
          </cell>
          <cell r="Q875">
            <v>10375</v>
          </cell>
        </row>
        <row r="876">
          <cell r="C876" t="str">
            <v>UW112-344-SG</v>
          </cell>
          <cell r="D876" t="str">
            <v>Men's Lounge T-Shirt</v>
          </cell>
          <cell r="E876" t="str">
            <v>居家男短袖</v>
          </cell>
          <cell r="F876" t="str">
            <v>Light Gray</v>
          </cell>
          <cell r="G876" t="str">
            <v>淺灰</v>
          </cell>
          <cell r="H876" t="str">
            <v>L</v>
          </cell>
          <cell r="L876" t="str">
            <v>-</v>
          </cell>
          <cell r="M876" t="str">
            <v>-</v>
          </cell>
          <cell r="N876" t="str">
            <v>-</v>
          </cell>
          <cell r="O876">
            <v>470</v>
          </cell>
          <cell r="P876">
            <v>479</v>
          </cell>
          <cell r="Q876">
            <v>10375</v>
          </cell>
        </row>
        <row r="877">
          <cell r="C877" t="str">
            <v>UW112-346-SG</v>
          </cell>
          <cell r="D877" t="str">
            <v>Men's Lounge T-Shirt</v>
          </cell>
          <cell r="E877" t="str">
            <v>居家男短袖</v>
          </cell>
          <cell r="F877" t="str">
            <v>Light Gray</v>
          </cell>
          <cell r="G877" t="str">
            <v>淺灰</v>
          </cell>
          <cell r="H877" t="str">
            <v>LL</v>
          </cell>
          <cell r="L877" t="str">
            <v>-</v>
          </cell>
          <cell r="M877" t="str">
            <v>-</v>
          </cell>
          <cell r="N877" t="str">
            <v>-</v>
          </cell>
          <cell r="O877">
            <v>505</v>
          </cell>
          <cell r="P877">
            <v>515</v>
          </cell>
          <cell r="Q877">
            <v>11155</v>
          </cell>
        </row>
        <row r="878">
          <cell r="C878" t="str">
            <v>UW113-343-SG</v>
          </cell>
          <cell r="D878" t="str">
            <v>Men's Lounge Shorts</v>
          </cell>
          <cell r="E878" t="str">
            <v>居家男短褲</v>
          </cell>
          <cell r="F878" t="str">
            <v>Light Gray</v>
          </cell>
          <cell r="G878" t="str">
            <v>淺灰</v>
          </cell>
          <cell r="H878" t="str">
            <v>M</v>
          </cell>
          <cell r="L878" t="str">
            <v>-</v>
          </cell>
          <cell r="M878" t="str">
            <v>-</v>
          </cell>
          <cell r="N878" t="str">
            <v>-</v>
          </cell>
          <cell r="O878">
            <v>410</v>
          </cell>
          <cell r="P878">
            <v>418</v>
          </cell>
          <cell r="Q878">
            <v>9054</v>
          </cell>
        </row>
        <row r="879">
          <cell r="C879" t="str">
            <v>UW113-344-SG</v>
          </cell>
          <cell r="D879" t="str">
            <v>Men's Lounge Shorts</v>
          </cell>
          <cell r="E879" t="str">
            <v>居家男短褲</v>
          </cell>
          <cell r="F879" t="str">
            <v>Light Gray</v>
          </cell>
          <cell r="G879" t="str">
            <v>淺灰</v>
          </cell>
          <cell r="H879" t="str">
            <v>L</v>
          </cell>
          <cell r="L879" t="str">
            <v>-</v>
          </cell>
          <cell r="M879" t="str">
            <v>-</v>
          </cell>
          <cell r="N879" t="str">
            <v>-</v>
          </cell>
          <cell r="O879">
            <v>410</v>
          </cell>
          <cell r="P879">
            <v>418</v>
          </cell>
          <cell r="Q879">
            <v>9054</v>
          </cell>
        </row>
        <row r="880">
          <cell r="C880" t="str">
            <v>UW113-346-SG</v>
          </cell>
          <cell r="D880" t="str">
            <v>Men's Lounge Shorts</v>
          </cell>
          <cell r="E880" t="str">
            <v>居家男短褲</v>
          </cell>
          <cell r="F880" t="str">
            <v>Light Gray</v>
          </cell>
          <cell r="G880" t="str">
            <v>淺灰</v>
          </cell>
          <cell r="H880" t="str">
            <v>LL</v>
          </cell>
          <cell r="L880" t="str">
            <v>-</v>
          </cell>
          <cell r="M880" t="str">
            <v>-</v>
          </cell>
          <cell r="N880" t="str">
            <v>-</v>
          </cell>
          <cell r="O880">
            <v>435</v>
          </cell>
          <cell r="P880">
            <v>443</v>
          </cell>
          <cell r="Q880">
            <v>9596</v>
          </cell>
        </row>
        <row r="881">
          <cell r="C881" t="str">
            <v>UW114-023-SG</v>
          </cell>
          <cell r="D881" t="str">
            <v>Lady's Lounge Long-Sleeve T-Shirt</v>
          </cell>
          <cell r="E881" t="str">
            <v>居家女長袖</v>
          </cell>
          <cell r="F881" t="str">
            <v>White</v>
          </cell>
          <cell r="G881" t="str">
            <v>白色</v>
          </cell>
          <cell r="H881" t="str">
            <v>M</v>
          </cell>
          <cell r="L881" t="str">
            <v>-</v>
          </cell>
          <cell r="M881" t="str">
            <v>-</v>
          </cell>
          <cell r="N881" t="str">
            <v>-</v>
          </cell>
          <cell r="O881">
            <v>430</v>
          </cell>
          <cell r="P881">
            <v>438</v>
          </cell>
          <cell r="Q881">
            <v>9487</v>
          </cell>
        </row>
        <row r="882">
          <cell r="C882" t="str">
            <v>UW114-024-SG</v>
          </cell>
          <cell r="D882" t="str">
            <v>Lady's Lounge Long-Sleeve T-Shirt</v>
          </cell>
          <cell r="E882" t="str">
            <v>居家女長袖</v>
          </cell>
          <cell r="F882" t="str">
            <v>White</v>
          </cell>
          <cell r="G882" t="str">
            <v>白色</v>
          </cell>
          <cell r="H882" t="str">
            <v>L</v>
          </cell>
          <cell r="L882" t="str">
            <v>-</v>
          </cell>
          <cell r="M882" t="str">
            <v>-</v>
          </cell>
          <cell r="N882" t="str">
            <v>-</v>
          </cell>
          <cell r="O882">
            <v>430</v>
          </cell>
          <cell r="P882">
            <v>438</v>
          </cell>
          <cell r="Q882">
            <v>9487</v>
          </cell>
        </row>
        <row r="883">
          <cell r="C883" t="str">
            <v>UW114-026-SG</v>
          </cell>
          <cell r="D883" t="str">
            <v>Lady's Lounge Long-Sleeve T-Shirt</v>
          </cell>
          <cell r="E883" t="str">
            <v>居家女長袖</v>
          </cell>
          <cell r="F883" t="str">
            <v>White</v>
          </cell>
          <cell r="G883" t="str">
            <v>白色</v>
          </cell>
          <cell r="H883" t="str">
            <v>LL</v>
          </cell>
          <cell r="L883" t="str">
            <v>-</v>
          </cell>
          <cell r="M883" t="str">
            <v>-</v>
          </cell>
          <cell r="N883" t="str">
            <v>-</v>
          </cell>
          <cell r="O883">
            <v>445</v>
          </cell>
          <cell r="P883">
            <v>454</v>
          </cell>
          <cell r="Q883">
            <v>9834</v>
          </cell>
        </row>
        <row r="884">
          <cell r="C884" t="str">
            <v>UW115-023-SG</v>
          </cell>
          <cell r="D884" t="str">
            <v>Men's Lounge Long-Sleeve T-Shirt</v>
          </cell>
          <cell r="E884" t="str">
            <v>居家男長袖</v>
          </cell>
          <cell r="F884" t="str">
            <v>White</v>
          </cell>
          <cell r="G884" t="str">
            <v>白色</v>
          </cell>
          <cell r="H884" t="str">
            <v>M</v>
          </cell>
          <cell r="L884" t="str">
            <v>-</v>
          </cell>
          <cell r="M884" t="str">
            <v>-</v>
          </cell>
          <cell r="N884" t="str">
            <v>-</v>
          </cell>
          <cell r="O884">
            <v>560</v>
          </cell>
          <cell r="P884">
            <v>571</v>
          </cell>
          <cell r="Q884">
            <v>12368</v>
          </cell>
        </row>
        <row r="885">
          <cell r="C885" t="str">
            <v>UW115-024-SG</v>
          </cell>
          <cell r="D885" t="str">
            <v>Men's Lounge Long-Sleeve T-Shirt</v>
          </cell>
          <cell r="E885" t="str">
            <v>居家男長袖</v>
          </cell>
          <cell r="F885" t="str">
            <v>White</v>
          </cell>
          <cell r="G885" t="str">
            <v>白色</v>
          </cell>
          <cell r="H885" t="str">
            <v>L</v>
          </cell>
          <cell r="L885" t="str">
            <v>-</v>
          </cell>
          <cell r="M885" t="str">
            <v>-</v>
          </cell>
          <cell r="N885" t="str">
            <v>-</v>
          </cell>
          <cell r="O885">
            <v>560</v>
          </cell>
          <cell r="P885">
            <v>571</v>
          </cell>
          <cell r="Q885">
            <v>12368</v>
          </cell>
        </row>
        <row r="886">
          <cell r="C886" t="str">
            <v>UW115-026-SG</v>
          </cell>
          <cell r="D886" t="str">
            <v>Men's Lounge Long-Sleeve T-Shirt</v>
          </cell>
          <cell r="E886" t="str">
            <v>居家男長袖</v>
          </cell>
          <cell r="F886" t="str">
            <v>White</v>
          </cell>
          <cell r="G886" t="str">
            <v>白色</v>
          </cell>
          <cell r="H886" t="str">
            <v>LL</v>
          </cell>
          <cell r="L886" t="str">
            <v>-</v>
          </cell>
          <cell r="M886" t="str">
            <v>-</v>
          </cell>
          <cell r="N886" t="str">
            <v>-</v>
          </cell>
          <cell r="O886">
            <v>595</v>
          </cell>
          <cell r="P886">
            <v>607</v>
          </cell>
          <cell r="Q886">
            <v>13148</v>
          </cell>
        </row>
        <row r="887">
          <cell r="C887" t="str">
            <v>UW116-023-SG</v>
          </cell>
          <cell r="D887" t="str">
            <v>Lady's Mini Check Long-Sleeve Undershirt</v>
          </cell>
          <cell r="E887" t="str">
            <v>格紋女長袖内衣</v>
          </cell>
          <cell r="F887" t="str">
            <v>White</v>
          </cell>
          <cell r="G887" t="str">
            <v>白色</v>
          </cell>
          <cell r="H887" t="str">
            <v>M</v>
          </cell>
          <cell r="O887">
            <v>290</v>
          </cell>
          <cell r="P887">
            <v>296</v>
          </cell>
          <cell r="Q887">
            <v>6412</v>
          </cell>
        </row>
        <row r="888">
          <cell r="C888" t="str">
            <v>UW116-024-SG</v>
          </cell>
          <cell r="D888" t="str">
            <v>Lady's Mini Check Long-Sleeve Undershirt</v>
          </cell>
          <cell r="E888" t="str">
            <v>格紋女長袖内衣</v>
          </cell>
          <cell r="F888" t="str">
            <v>White</v>
          </cell>
          <cell r="G888" t="str">
            <v>白色</v>
          </cell>
          <cell r="H888" t="str">
            <v>L</v>
          </cell>
          <cell r="O888">
            <v>290</v>
          </cell>
          <cell r="P888">
            <v>296</v>
          </cell>
          <cell r="Q888">
            <v>6412</v>
          </cell>
        </row>
        <row r="889">
          <cell r="C889" t="str">
            <v>UW116-026-SG</v>
          </cell>
          <cell r="D889" t="str">
            <v>Lady's Mini Check Long-Sleeve Undershirt</v>
          </cell>
          <cell r="E889" t="str">
            <v>格紋女長袖内衣</v>
          </cell>
          <cell r="F889" t="str">
            <v>White</v>
          </cell>
          <cell r="G889" t="str">
            <v>白色</v>
          </cell>
          <cell r="H889" t="str">
            <v>LL</v>
          </cell>
          <cell r="O889">
            <v>310</v>
          </cell>
          <cell r="P889">
            <v>316</v>
          </cell>
          <cell r="Q889">
            <v>6845</v>
          </cell>
        </row>
        <row r="890">
          <cell r="C890" t="str">
            <v>UW117-023-SG</v>
          </cell>
          <cell r="D890" t="str">
            <v>Men's Mini Check Long-Sleeve Undershirt</v>
          </cell>
          <cell r="E890" t="str">
            <v>格紋男長袖内衣</v>
          </cell>
          <cell r="F890" t="str">
            <v>White</v>
          </cell>
          <cell r="G890" t="str">
            <v>白色</v>
          </cell>
          <cell r="H890" t="str">
            <v>M</v>
          </cell>
          <cell r="O890">
            <v>330</v>
          </cell>
          <cell r="P890">
            <v>336</v>
          </cell>
          <cell r="Q890">
            <v>7278</v>
          </cell>
        </row>
        <row r="891">
          <cell r="C891" t="str">
            <v>UW117-024-SG</v>
          </cell>
          <cell r="D891" t="str">
            <v>Men's Mini Check Long-Sleeve Undershirt</v>
          </cell>
          <cell r="E891" t="str">
            <v>格紋男長袖内衣</v>
          </cell>
          <cell r="F891" t="str">
            <v>White</v>
          </cell>
          <cell r="G891" t="str">
            <v>白色</v>
          </cell>
          <cell r="H891" t="str">
            <v>L</v>
          </cell>
          <cell r="O891">
            <v>330</v>
          </cell>
          <cell r="P891">
            <v>336</v>
          </cell>
          <cell r="Q891">
            <v>7278</v>
          </cell>
        </row>
        <row r="892">
          <cell r="C892" t="str">
            <v>UW117-026-SG</v>
          </cell>
          <cell r="D892" t="str">
            <v>Men's Mini Check Long-Sleeve Undershirt</v>
          </cell>
          <cell r="E892" t="str">
            <v>格紋男長袖内衣</v>
          </cell>
          <cell r="F892" t="str">
            <v>White</v>
          </cell>
          <cell r="G892" t="str">
            <v>白色</v>
          </cell>
          <cell r="H892" t="str">
            <v>LL</v>
          </cell>
          <cell r="O892">
            <v>350</v>
          </cell>
          <cell r="P892">
            <v>357</v>
          </cell>
          <cell r="Q892">
            <v>7733</v>
          </cell>
        </row>
        <row r="893">
          <cell r="C893" t="str">
            <v>UW131-033-SG</v>
          </cell>
          <cell r="D893" t="str">
            <v>Men's Long-Sleeve Undershirt</v>
          </cell>
          <cell r="E893" t="str">
            <v>麗緻男仕長袖內衣</v>
          </cell>
          <cell r="F893" t="str">
            <v>Gray</v>
          </cell>
          <cell r="G893" t="str">
            <v>灰色</v>
          </cell>
          <cell r="H893" t="str">
            <v>M</v>
          </cell>
          <cell r="I893">
            <v>260</v>
          </cell>
          <cell r="J893">
            <v>235</v>
          </cell>
          <cell r="K893">
            <v>237</v>
          </cell>
          <cell r="L893">
            <v>239</v>
          </cell>
          <cell r="M893">
            <v>244</v>
          </cell>
          <cell r="N893">
            <v>5285</v>
          </cell>
          <cell r="O893" t="str">
            <v>-</v>
          </cell>
          <cell r="P893" t="str">
            <v>-</v>
          </cell>
          <cell r="Q893" t="str">
            <v>-</v>
          </cell>
        </row>
        <row r="894">
          <cell r="C894" t="str">
            <v>UW131-034-SG</v>
          </cell>
          <cell r="D894" t="str">
            <v>Men's Long-Sleeve Undershirt</v>
          </cell>
          <cell r="E894" t="str">
            <v>麗緻男仕長袖內衣</v>
          </cell>
          <cell r="F894" t="str">
            <v>Gray</v>
          </cell>
          <cell r="G894" t="str">
            <v>灰色</v>
          </cell>
          <cell r="H894" t="str">
            <v>L</v>
          </cell>
          <cell r="I894">
            <v>260</v>
          </cell>
          <cell r="J894">
            <v>235</v>
          </cell>
          <cell r="K894">
            <v>237</v>
          </cell>
          <cell r="L894">
            <v>239</v>
          </cell>
          <cell r="M894">
            <v>244</v>
          </cell>
          <cell r="N894">
            <v>5285</v>
          </cell>
          <cell r="O894" t="str">
            <v>-</v>
          </cell>
          <cell r="P894" t="str">
            <v>-</v>
          </cell>
          <cell r="Q894" t="str">
            <v>-</v>
          </cell>
        </row>
        <row r="895">
          <cell r="C895" t="str">
            <v>UW131-036-SG</v>
          </cell>
          <cell r="D895" t="str">
            <v>Men's Long-Sleeve Undershirt</v>
          </cell>
          <cell r="E895" t="str">
            <v>麗緻男仕長袖內衣</v>
          </cell>
          <cell r="F895" t="str">
            <v>Gray</v>
          </cell>
          <cell r="G895" t="str">
            <v>灰色</v>
          </cell>
          <cell r="H895" t="str">
            <v>LL</v>
          </cell>
          <cell r="I895">
            <v>290</v>
          </cell>
          <cell r="J895">
            <v>265</v>
          </cell>
          <cell r="K895">
            <v>267</v>
          </cell>
          <cell r="L895">
            <v>269</v>
          </cell>
          <cell r="M895">
            <v>275</v>
          </cell>
          <cell r="N895">
            <v>5957</v>
          </cell>
          <cell r="O895" t="str">
            <v>-</v>
          </cell>
          <cell r="P895" t="str">
            <v>-</v>
          </cell>
          <cell r="Q895" t="str">
            <v>-</v>
          </cell>
        </row>
        <row r="896">
          <cell r="C896" t="str">
            <v>UW132-033-SG</v>
          </cell>
          <cell r="D896" t="str">
            <v>Men's Long Underpants</v>
          </cell>
          <cell r="E896" t="str">
            <v>麗緻男仕長褲</v>
          </cell>
          <cell r="F896" t="str">
            <v>Gray</v>
          </cell>
          <cell r="G896" t="str">
            <v>灰色</v>
          </cell>
          <cell r="H896" t="str">
            <v>M</v>
          </cell>
          <cell r="I896">
            <v>250</v>
          </cell>
          <cell r="J896">
            <v>225</v>
          </cell>
          <cell r="K896">
            <v>227</v>
          </cell>
          <cell r="L896">
            <v>229</v>
          </cell>
          <cell r="M896">
            <v>234</v>
          </cell>
          <cell r="N896">
            <v>5069</v>
          </cell>
          <cell r="O896" t="str">
            <v>-</v>
          </cell>
          <cell r="P896" t="str">
            <v>-</v>
          </cell>
          <cell r="Q896" t="str">
            <v>-</v>
          </cell>
        </row>
        <row r="897">
          <cell r="C897" t="str">
            <v>UW132-034-SG</v>
          </cell>
          <cell r="D897" t="str">
            <v>Men's Long Underpants</v>
          </cell>
          <cell r="E897" t="str">
            <v>麗緻男仕長褲</v>
          </cell>
          <cell r="F897" t="str">
            <v>Gray</v>
          </cell>
          <cell r="G897" t="str">
            <v>灰色</v>
          </cell>
          <cell r="H897" t="str">
            <v>L</v>
          </cell>
          <cell r="I897">
            <v>250</v>
          </cell>
          <cell r="J897">
            <v>225</v>
          </cell>
          <cell r="K897">
            <v>227</v>
          </cell>
          <cell r="L897">
            <v>229</v>
          </cell>
          <cell r="M897">
            <v>234</v>
          </cell>
          <cell r="N897">
            <v>5069</v>
          </cell>
          <cell r="O897" t="str">
            <v>-</v>
          </cell>
          <cell r="P897" t="str">
            <v>-</v>
          </cell>
          <cell r="Q897" t="str">
            <v>-</v>
          </cell>
        </row>
        <row r="898">
          <cell r="C898" t="str">
            <v>UW132-036-SG</v>
          </cell>
          <cell r="D898" t="str">
            <v>Men's Long Underpants</v>
          </cell>
          <cell r="E898" t="str">
            <v>麗緻男仕長褲</v>
          </cell>
          <cell r="F898" t="str">
            <v>Gray</v>
          </cell>
          <cell r="G898" t="str">
            <v>灰色</v>
          </cell>
          <cell r="H898" t="str">
            <v>LL</v>
          </cell>
          <cell r="I898">
            <v>280</v>
          </cell>
          <cell r="J898">
            <v>255</v>
          </cell>
          <cell r="K898">
            <v>257</v>
          </cell>
          <cell r="L898">
            <v>259</v>
          </cell>
          <cell r="M898">
            <v>265</v>
          </cell>
          <cell r="N898">
            <v>5740</v>
          </cell>
          <cell r="O898" t="str">
            <v>-</v>
          </cell>
          <cell r="P898" t="str">
            <v>-</v>
          </cell>
          <cell r="Q898" t="str">
            <v>-</v>
          </cell>
        </row>
        <row r="899">
          <cell r="C899" t="str">
            <v>UW141-03110-SG</v>
          </cell>
          <cell r="D899" t="str">
            <v>Kid's Long-Sleeve Undershirt</v>
          </cell>
          <cell r="E899" t="str">
            <v>麗緻兒童長袖</v>
          </cell>
          <cell r="F899" t="str">
            <v>Gray</v>
          </cell>
          <cell r="G899" t="str">
            <v>灰色</v>
          </cell>
          <cell r="H899" t="str">
            <v>110cm</v>
          </cell>
          <cell r="I899">
            <v>135</v>
          </cell>
          <cell r="J899" t="str">
            <v>-</v>
          </cell>
          <cell r="K899" t="str">
            <v>-</v>
          </cell>
          <cell r="L899" t="str">
            <v>-</v>
          </cell>
          <cell r="M899" t="str">
            <v>-</v>
          </cell>
          <cell r="N899" t="str">
            <v>-</v>
          </cell>
          <cell r="O899" t="str">
            <v>-</v>
          </cell>
          <cell r="P899" t="str">
            <v>-</v>
          </cell>
          <cell r="Q899" t="str">
            <v>-</v>
          </cell>
        </row>
        <row r="900">
          <cell r="C900" t="str">
            <v>UW141-03130-SG</v>
          </cell>
          <cell r="D900" t="str">
            <v>Kid's Long-Sleeve Undershirt</v>
          </cell>
          <cell r="E900" t="str">
            <v>麗緻兒童長袖</v>
          </cell>
          <cell r="F900" t="str">
            <v>Gray</v>
          </cell>
          <cell r="G900" t="str">
            <v>灰色</v>
          </cell>
          <cell r="H900" t="str">
            <v>130cm</v>
          </cell>
          <cell r="I900">
            <v>160</v>
          </cell>
          <cell r="J900" t="str">
            <v>-</v>
          </cell>
          <cell r="K900" t="str">
            <v>-</v>
          </cell>
          <cell r="L900" t="str">
            <v>-</v>
          </cell>
          <cell r="M900" t="str">
            <v>-</v>
          </cell>
          <cell r="N900" t="str">
            <v>-</v>
          </cell>
          <cell r="O900" t="str">
            <v>-</v>
          </cell>
          <cell r="P900" t="str">
            <v>-</v>
          </cell>
          <cell r="Q900" t="str">
            <v>-</v>
          </cell>
        </row>
        <row r="901">
          <cell r="C901" t="str">
            <v>UW141-05110-SG</v>
          </cell>
          <cell r="D901" t="str">
            <v>Kid's Long-Sleeve Undershirt</v>
          </cell>
          <cell r="E901" t="str">
            <v>麗緻兒童長袖</v>
          </cell>
          <cell r="F901" t="str">
            <v>Pink</v>
          </cell>
          <cell r="G901" t="str">
            <v>粉紅</v>
          </cell>
          <cell r="H901" t="str">
            <v>110cm</v>
          </cell>
          <cell r="I901">
            <v>135</v>
          </cell>
          <cell r="J901" t="str">
            <v>-</v>
          </cell>
          <cell r="K901" t="str">
            <v>-</v>
          </cell>
          <cell r="L901" t="str">
            <v>-</v>
          </cell>
          <cell r="M901" t="str">
            <v>-</v>
          </cell>
          <cell r="N901" t="str">
            <v>-</v>
          </cell>
          <cell r="O901" t="str">
            <v>-</v>
          </cell>
          <cell r="P901" t="str">
            <v>-</v>
          </cell>
          <cell r="Q901" t="str">
            <v>-</v>
          </cell>
        </row>
        <row r="902">
          <cell r="C902" t="str">
            <v>UW141-05130-SG</v>
          </cell>
          <cell r="D902" t="str">
            <v>Kid's Long-Sleeve Undershirt</v>
          </cell>
          <cell r="E902" t="str">
            <v>麗緻兒童長袖</v>
          </cell>
          <cell r="F902" t="str">
            <v>Pink</v>
          </cell>
          <cell r="G902" t="str">
            <v>粉紅</v>
          </cell>
          <cell r="H902" t="str">
            <v>130cm</v>
          </cell>
          <cell r="I902">
            <v>160</v>
          </cell>
          <cell r="J902" t="str">
            <v>-</v>
          </cell>
          <cell r="K902" t="str">
            <v>-</v>
          </cell>
          <cell r="L902" t="str">
            <v>-</v>
          </cell>
          <cell r="M902" t="str">
            <v>-</v>
          </cell>
          <cell r="N902" t="str">
            <v>-</v>
          </cell>
          <cell r="O902" t="str">
            <v>-</v>
          </cell>
          <cell r="P902" t="str">
            <v>-</v>
          </cell>
          <cell r="Q902" t="str">
            <v>-</v>
          </cell>
        </row>
        <row r="903">
          <cell r="C903" t="str">
            <v>UW142-03110-SG</v>
          </cell>
          <cell r="D903" t="str">
            <v>Kid's Long Underpants</v>
          </cell>
          <cell r="E903" t="str">
            <v>麗緻兒童長褲</v>
          </cell>
          <cell r="F903" t="str">
            <v>Gray</v>
          </cell>
          <cell r="G903" t="str">
            <v>灰色</v>
          </cell>
          <cell r="H903" t="str">
            <v>110cm</v>
          </cell>
          <cell r="I903">
            <v>165</v>
          </cell>
          <cell r="J903">
            <v>150</v>
          </cell>
          <cell r="K903">
            <v>151</v>
          </cell>
          <cell r="L903">
            <v>152</v>
          </cell>
          <cell r="M903">
            <v>156</v>
          </cell>
          <cell r="N903">
            <v>3379</v>
          </cell>
          <cell r="O903" t="str">
            <v>-</v>
          </cell>
          <cell r="P903" t="str">
            <v>-</v>
          </cell>
          <cell r="Q903" t="str">
            <v>-</v>
          </cell>
        </row>
        <row r="904">
          <cell r="C904" t="str">
            <v>UW142-03130-SG</v>
          </cell>
          <cell r="D904" t="str">
            <v>Kid's Long Underpants</v>
          </cell>
          <cell r="E904" t="str">
            <v>麗緻兒童長褲</v>
          </cell>
          <cell r="F904" t="str">
            <v>Gray</v>
          </cell>
          <cell r="G904" t="str">
            <v>灰色</v>
          </cell>
          <cell r="H904" t="str">
            <v>130cm</v>
          </cell>
          <cell r="I904">
            <v>200</v>
          </cell>
          <cell r="J904" t="str">
            <v>-</v>
          </cell>
          <cell r="K904" t="str">
            <v>-</v>
          </cell>
          <cell r="L904" t="str">
            <v>-</v>
          </cell>
          <cell r="M904" t="str">
            <v>-</v>
          </cell>
          <cell r="N904" t="str">
            <v>-</v>
          </cell>
          <cell r="O904" t="str">
            <v>-</v>
          </cell>
          <cell r="P904" t="str">
            <v>-</v>
          </cell>
          <cell r="Q904" t="str">
            <v>-</v>
          </cell>
        </row>
        <row r="905">
          <cell r="C905" t="str">
            <v>UW142-05110-SG</v>
          </cell>
          <cell r="D905" t="str">
            <v>Kid's Long Underpants</v>
          </cell>
          <cell r="E905" t="str">
            <v>麗緻兒童長褲</v>
          </cell>
          <cell r="F905" t="str">
            <v>Pink</v>
          </cell>
          <cell r="G905" t="str">
            <v>粉紅</v>
          </cell>
          <cell r="H905" t="str">
            <v>110cm</v>
          </cell>
          <cell r="I905">
            <v>165</v>
          </cell>
          <cell r="J905">
            <v>150</v>
          </cell>
          <cell r="K905">
            <v>151</v>
          </cell>
          <cell r="L905">
            <v>152</v>
          </cell>
          <cell r="M905">
            <v>156</v>
          </cell>
          <cell r="N905">
            <v>3379</v>
          </cell>
          <cell r="O905" t="str">
            <v>-</v>
          </cell>
          <cell r="P905" t="str">
            <v>-</v>
          </cell>
          <cell r="Q905" t="str">
            <v>-</v>
          </cell>
        </row>
        <row r="906">
          <cell r="C906" t="str">
            <v>UW142-05130-SG</v>
          </cell>
          <cell r="D906" t="str">
            <v>Kid's Long Underpants</v>
          </cell>
          <cell r="E906" t="str">
            <v>麗緻兒童長褲</v>
          </cell>
          <cell r="F906" t="str">
            <v>Pink</v>
          </cell>
          <cell r="G906" t="str">
            <v>粉紅</v>
          </cell>
          <cell r="H906" t="str">
            <v>130cm</v>
          </cell>
          <cell r="I906">
            <v>200</v>
          </cell>
          <cell r="J906" t="str">
            <v>-</v>
          </cell>
          <cell r="K906" t="str">
            <v>-</v>
          </cell>
          <cell r="L906" t="str">
            <v>-</v>
          </cell>
          <cell r="M906" t="str">
            <v>-</v>
          </cell>
          <cell r="N906" t="str">
            <v>-</v>
          </cell>
          <cell r="O906" t="str">
            <v>-</v>
          </cell>
          <cell r="P906" t="str">
            <v>-</v>
          </cell>
          <cell r="Q906" t="str">
            <v>-</v>
          </cell>
        </row>
        <row r="907">
          <cell r="C907" t="str">
            <v>UW143-03110-SG</v>
          </cell>
          <cell r="D907" t="str">
            <v>Boy's Briefs</v>
          </cell>
          <cell r="E907" t="str">
            <v>麗緻男童內褲</v>
          </cell>
          <cell r="F907" t="str">
            <v>Gray</v>
          </cell>
          <cell r="G907" t="str">
            <v>灰色</v>
          </cell>
          <cell r="H907" t="str">
            <v>110cm</v>
          </cell>
          <cell r="I907">
            <v>105</v>
          </cell>
          <cell r="J907" t="str">
            <v>-</v>
          </cell>
          <cell r="K907" t="str">
            <v>-</v>
          </cell>
          <cell r="L907" t="str">
            <v>-</v>
          </cell>
          <cell r="M907" t="str">
            <v>-</v>
          </cell>
          <cell r="N907" t="str">
            <v>-</v>
          </cell>
          <cell r="O907" t="str">
            <v>-</v>
          </cell>
          <cell r="P907" t="str">
            <v>-</v>
          </cell>
          <cell r="Q907" t="str">
            <v>-</v>
          </cell>
        </row>
        <row r="908">
          <cell r="C908" t="str">
            <v>UW143-03130-SG</v>
          </cell>
          <cell r="D908" t="str">
            <v>Boy's Briefs</v>
          </cell>
          <cell r="E908" t="str">
            <v>麗緻男童內褲</v>
          </cell>
          <cell r="F908" t="str">
            <v>Gray</v>
          </cell>
          <cell r="G908" t="str">
            <v>灰色</v>
          </cell>
          <cell r="H908" t="str">
            <v>130cm</v>
          </cell>
          <cell r="I908">
            <v>110</v>
          </cell>
          <cell r="J908" t="str">
            <v>-</v>
          </cell>
          <cell r="K908" t="str">
            <v>-</v>
          </cell>
          <cell r="L908" t="str">
            <v>-</v>
          </cell>
          <cell r="M908" t="str">
            <v>-</v>
          </cell>
          <cell r="N908" t="str">
            <v>-</v>
          </cell>
          <cell r="O908" t="str">
            <v>-</v>
          </cell>
          <cell r="P908" t="str">
            <v>-</v>
          </cell>
          <cell r="Q908" t="str">
            <v>-</v>
          </cell>
        </row>
        <row r="909">
          <cell r="C909" t="str">
            <v>UW144-05110-SG</v>
          </cell>
          <cell r="D909" t="str">
            <v>Girl's Panties</v>
          </cell>
          <cell r="E909" t="str">
            <v>麗緻女童內褲</v>
          </cell>
          <cell r="F909" t="str">
            <v>Pink</v>
          </cell>
          <cell r="G909" t="str">
            <v>粉紅</v>
          </cell>
          <cell r="H909" t="str">
            <v>110cm</v>
          </cell>
          <cell r="I909">
            <v>85</v>
          </cell>
          <cell r="J909">
            <v>75</v>
          </cell>
          <cell r="K909">
            <v>76</v>
          </cell>
          <cell r="L909">
            <v>77</v>
          </cell>
          <cell r="M909">
            <v>78</v>
          </cell>
          <cell r="N909">
            <v>1690</v>
          </cell>
          <cell r="O909" t="str">
            <v>-</v>
          </cell>
          <cell r="P909" t="str">
            <v>-</v>
          </cell>
          <cell r="Q909" t="str">
            <v>-</v>
          </cell>
        </row>
        <row r="910">
          <cell r="C910" t="str">
            <v>UW144-05130-SG</v>
          </cell>
          <cell r="D910" t="str">
            <v>Girl's Panties</v>
          </cell>
          <cell r="E910" t="str">
            <v>麗緻女童內褲</v>
          </cell>
          <cell r="F910" t="str">
            <v>Pink</v>
          </cell>
          <cell r="G910" t="str">
            <v>粉紅</v>
          </cell>
          <cell r="H910" t="str">
            <v>130cm</v>
          </cell>
          <cell r="I910">
            <v>90</v>
          </cell>
          <cell r="J910">
            <v>80</v>
          </cell>
          <cell r="K910">
            <v>81</v>
          </cell>
          <cell r="L910">
            <v>82</v>
          </cell>
          <cell r="M910">
            <v>83</v>
          </cell>
          <cell r="N910">
            <v>1798</v>
          </cell>
          <cell r="O910" t="str">
            <v>-</v>
          </cell>
          <cell r="P910" t="str">
            <v>-</v>
          </cell>
          <cell r="Q910" t="str">
            <v>-</v>
          </cell>
        </row>
        <row r="911">
          <cell r="C911" t="str">
            <v>UW150-163-SG</v>
          </cell>
          <cell r="D911" t="str">
            <v>Lady's Short-Sleeve Undershirt</v>
          </cell>
          <cell r="E911" t="str">
            <v>親柔女短袖內衣</v>
          </cell>
          <cell r="F911" t="str">
            <v>Lilac</v>
          </cell>
          <cell r="G911" t="str">
            <v>淺紫</v>
          </cell>
          <cell r="H911" t="str">
            <v>M</v>
          </cell>
          <cell r="I911">
            <v>240</v>
          </cell>
          <cell r="J911">
            <v>215</v>
          </cell>
          <cell r="K911">
            <v>217</v>
          </cell>
          <cell r="L911">
            <v>219</v>
          </cell>
          <cell r="M911">
            <v>223</v>
          </cell>
          <cell r="N911">
            <v>4830</v>
          </cell>
          <cell r="O911">
            <v>219</v>
          </cell>
          <cell r="P911">
            <v>223</v>
          </cell>
          <cell r="Q911">
            <v>4830</v>
          </cell>
        </row>
        <row r="912">
          <cell r="C912" t="str">
            <v>UW150-164-SG</v>
          </cell>
          <cell r="D912" t="str">
            <v>Lady's Short-Sleeve Undershirt</v>
          </cell>
          <cell r="E912" t="str">
            <v>親柔女短袖內衣</v>
          </cell>
          <cell r="F912" t="str">
            <v>Lilac</v>
          </cell>
          <cell r="G912" t="str">
            <v>淺紫</v>
          </cell>
          <cell r="H912" t="str">
            <v>L</v>
          </cell>
          <cell r="I912">
            <v>240</v>
          </cell>
          <cell r="J912">
            <v>215</v>
          </cell>
          <cell r="K912">
            <v>217</v>
          </cell>
          <cell r="L912">
            <v>219</v>
          </cell>
          <cell r="M912">
            <v>223</v>
          </cell>
          <cell r="N912">
            <v>4830</v>
          </cell>
          <cell r="O912">
            <v>219</v>
          </cell>
          <cell r="P912">
            <v>223</v>
          </cell>
          <cell r="Q912">
            <v>4830</v>
          </cell>
        </row>
        <row r="913">
          <cell r="C913" t="str">
            <v>UW150-166-SG</v>
          </cell>
          <cell r="D913" t="str">
            <v>Lady's Short-Sleeve Undershirt</v>
          </cell>
          <cell r="E913" t="str">
            <v>親柔女短袖內衣</v>
          </cell>
          <cell r="F913" t="str">
            <v>Lilac</v>
          </cell>
          <cell r="G913" t="str">
            <v>淺紫</v>
          </cell>
          <cell r="H913" t="str">
            <v>LL</v>
          </cell>
          <cell r="I913">
            <v>250</v>
          </cell>
          <cell r="J913">
            <v>225</v>
          </cell>
          <cell r="K913">
            <v>227</v>
          </cell>
          <cell r="L913">
            <v>229</v>
          </cell>
          <cell r="M913">
            <v>234</v>
          </cell>
          <cell r="N913">
            <v>5069</v>
          </cell>
          <cell r="O913">
            <v>229</v>
          </cell>
          <cell r="P913">
            <v>234</v>
          </cell>
          <cell r="Q913">
            <v>5069</v>
          </cell>
        </row>
        <row r="914">
          <cell r="C914" t="str">
            <v>UW150-333-SG</v>
          </cell>
          <cell r="D914" t="str">
            <v>Lady's Short-Sleeve Undershirt</v>
          </cell>
          <cell r="E914" t="str">
            <v>親柔女短袖內衣</v>
          </cell>
          <cell r="F914" t="str">
            <v>Ash Blue</v>
          </cell>
          <cell r="G914" t="str">
            <v>藍灰</v>
          </cell>
          <cell r="H914" t="str">
            <v>M</v>
          </cell>
          <cell r="I914">
            <v>240</v>
          </cell>
          <cell r="J914">
            <v>215</v>
          </cell>
          <cell r="K914">
            <v>217</v>
          </cell>
          <cell r="L914">
            <v>219</v>
          </cell>
          <cell r="M914">
            <v>223</v>
          </cell>
          <cell r="N914">
            <v>4830</v>
          </cell>
          <cell r="O914">
            <v>219</v>
          </cell>
          <cell r="P914">
            <v>223</v>
          </cell>
          <cell r="Q914">
            <v>4830</v>
          </cell>
        </row>
        <row r="915">
          <cell r="C915" t="str">
            <v>UW150-334-SG</v>
          </cell>
          <cell r="D915" t="str">
            <v>Lady's Short-Sleeve Undershirt</v>
          </cell>
          <cell r="E915" t="str">
            <v>親柔女短袖內衣</v>
          </cell>
          <cell r="F915" t="str">
            <v>Ash Blue</v>
          </cell>
          <cell r="G915" t="str">
            <v>藍灰</v>
          </cell>
          <cell r="H915" t="str">
            <v>L</v>
          </cell>
          <cell r="I915">
            <v>240</v>
          </cell>
          <cell r="J915">
            <v>215</v>
          </cell>
          <cell r="K915">
            <v>217</v>
          </cell>
          <cell r="L915">
            <v>219</v>
          </cell>
          <cell r="M915">
            <v>223</v>
          </cell>
          <cell r="N915">
            <v>4830</v>
          </cell>
          <cell r="O915">
            <v>219</v>
          </cell>
          <cell r="P915">
            <v>223</v>
          </cell>
          <cell r="Q915">
            <v>4830</v>
          </cell>
        </row>
        <row r="916">
          <cell r="C916" t="str">
            <v>UW150-336-SG</v>
          </cell>
          <cell r="D916" t="str">
            <v>Lady's Short-Sleeve Undershirt</v>
          </cell>
          <cell r="E916" t="str">
            <v>親柔女短袖內衣</v>
          </cell>
          <cell r="F916" t="str">
            <v>Ash Blue</v>
          </cell>
          <cell r="G916" t="str">
            <v>藍灰</v>
          </cell>
          <cell r="H916" t="str">
            <v>LL</v>
          </cell>
          <cell r="I916">
            <v>250</v>
          </cell>
          <cell r="J916">
            <v>225</v>
          </cell>
          <cell r="K916">
            <v>227</v>
          </cell>
          <cell r="L916">
            <v>229</v>
          </cell>
          <cell r="M916">
            <v>234</v>
          </cell>
          <cell r="N916">
            <v>5069</v>
          </cell>
          <cell r="O916">
            <v>229</v>
          </cell>
          <cell r="P916">
            <v>233</v>
          </cell>
          <cell r="Q916">
            <v>5047</v>
          </cell>
        </row>
        <row r="917">
          <cell r="C917" t="str">
            <v>UW151-082-SG</v>
          </cell>
          <cell r="D917" t="str">
            <v>Lady's Camisole Undershirt</v>
          </cell>
          <cell r="E917" t="str">
            <v>親柔女肩帶內衣</v>
          </cell>
          <cell r="F917" t="str">
            <v>Black</v>
          </cell>
          <cell r="G917" t="str">
            <v>黑色</v>
          </cell>
          <cell r="H917" t="str">
            <v>S</v>
          </cell>
          <cell r="I917">
            <v>155</v>
          </cell>
          <cell r="J917">
            <v>140</v>
          </cell>
          <cell r="K917">
            <v>141</v>
          </cell>
          <cell r="L917">
            <v>142</v>
          </cell>
          <cell r="M917">
            <v>145</v>
          </cell>
          <cell r="N917">
            <v>3141</v>
          </cell>
          <cell r="O917">
            <v>155</v>
          </cell>
          <cell r="P917">
            <v>158</v>
          </cell>
          <cell r="Q917">
            <v>3422</v>
          </cell>
        </row>
        <row r="918">
          <cell r="C918" t="str">
            <v>UW151-083-SG</v>
          </cell>
          <cell r="D918" t="str">
            <v>Lady's Camisole Undershirt</v>
          </cell>
          <cell r="E918" t="str">
            <v>親柔女肩帶內衣</v>
          </cell>
          <cell r="F918" t="str">
            <v>Black</v>
          </cell>
          <cell r="G918" t="str">
            <v>黑色</v>
          </cell>
          <cell r="H918" t="str">
            <v>M</v>
          </cell>
          <cell r="I918">
            <v>155</v>
          </cell>
          <cell r="J918">
            <v>140</v>
          </cell>
          <cell r="K918">
            <v>141</v>
          </cell>
          <cell r="L918">
            <v>142</v>
          </cell>
          <cell r="M918">
            <v>145</v>
          </cell>
          <cell r="N918">
            <v>3141</v>
          </cell>
          <cell r="O918">
            <v>155</v>
          </cell>
          <cell r="P918">
            <v>158</v>
          </cell>
          <cell r="Q918">
            <v>3422</v>
          </cell>
        </row>
        <row r="919">
          <cell r="C919" t="str">
            <v>UW151-084-SG</v>
          </cell>
          <cell r="D919" t="str">
            <v>Lady's Camisole Undershirt</v>
          </cell>
          <cell r="E919" t="str">
            <v>親柔女肩帶內衣</v>
          </cell>
          <cell r="F919" t="str">
            <v>Black</v>
          </cell>
          <cell r="G919" t="str">
            <v>黑色</v>
          </cell>
          <cell r="H919" t="str">
            <v>L</v>
          </cell>
          <cell r="I919">
            <v>155</v>
          </cell>
          <cell r="J919">
            <v>140</v>
          </cell>
          <cell r="K919">
            <v>141</v>
          </cell>
          <cell r="L919">
            <v>142</v>
          </cell>
          <cell r="M919">
            <v>145</v>
          </cell>
          <cell r="N919">
            <v>3141</v>
          </cell>
          <cell r="O919">
            <v>155</v>
          </cell>
          <cell r="P919">
            <v>158</v>
          </cell>
          <cell r="Q919">
            <v>3422</v>
          </cell>
        </row>
        <row r="920">
          <cell r="C920" t="str">
            <v>UW151-086-SG</v>
          </cell>
          <cell r="D920" t="str">
            <v>Lady's Camisole Undershirt</v>
          </cell>
          <cell r="E920" t="str">
            <v>親柔女肩帶內衣</v>
          </cell>
          <cell r="F920" t="str">
            <v>Black</v>
          </cell>
          <cell r="G920" t="str">
            <v>黑色</v>
          </cell>
          <cell r="H920" t="str">
            <v>LL</v>
          </cell>
          <cell r="I920">
            <v>165</v>
          </cell>
          <cell r="J920">
            <v>150</v>
          </cell>
          <cell r="K920">
            <v>151</v>
          </cell>
          <cell r="L920">
            <v>152</v>
          </cell>
          <cell r="M920">
            <v>156</v>
          </cell>
          <cell r="N920">
            <v>3379</v>
          </cell>
          <cell r="O920">
            <v>165</v>
          </cell>
          <cell r="P920">
            <v>168</v>
          </cell>
          <cell r="Q920">
            <v>3639</v>
          </cell>
        </row>
        <row r="921">
          <cell r="C921" t="str">
            <v>UW152-082-SG</v>
          </cell>
          <cell r="D921" t="str">
            <v>Lady's Sleeveless Undershirt</v>
          </cell>
          <cell r="E921" t="str">
            <v>親柔女無袖內衣</v>
          </cell>
          <cell r="F921" t="str">
            <v>Black</v>
          </cell>
          <cell r="G921" t="str">
            <v>黑色</v>
          </cell>
          <cell r="H921" t="str">
            <v>S</v>
          </cell>
          <cell r="I921">
            <v>215</v>
          </cell>
          <cell r="J921">
            <v>195</v>
          </cell>
          <cell r="K921">
            <v>197</v>
          </cell>
          <cell r="L921">
            <v>199</v>
          </cell>
          <cell r="M921">
            <v>202</v>
          </cell>
          <cell r="N921">
            <v>4375</v>
          </cell>
          <cell r="O921">
            <v>199</v>
          </cell>
          <cell r="P921">
            <v>202</v>
          </cell>
          <cell r="Q921">
            <v>4375</v>
          </cell>
        </row>
        <row r="922">
          <cell r="C922" t="str">
            <v>UW152-083-SG</v>
          </cell>
          <cell r="D922" t="str">
            <v>Lady's Sleeveless Undershirt</v>
          </cell>
          <cell r="E922" t="str">
            <v>親柔女無袖內衣</v>
          </cell>
          <cell r="F922" t="str">
            <v>Black</v>
          </cell>
          <cell r="G922" t="str">
            <v>黑色</v>
          </cell>
          <cell r="H922" t="str">
            <v>M</v>
          </cell>
          <cell r="I922">
            <v>215</v>
          </cell>
          <cell r="J922">
            <v>195</v>
          </cell>
          <cell r="K922">
            <v>197</v>
          </cell>
          <cell r="L922">
            <v>199</v>
          </cell>
          <cell r="M922">
            <v>202</v>
          </cell>
          <cell r="N922">
            <v>4375</v>
          </cell>
          <cell r="O922">
            <v>199</v>
          </cell>
          <cell r="P922">
            <v>202</v>
          </cell>
          <cell r="Q922">
            <v>4375</v>
          </cell>
        </row>
        <row r="923">
          <cell r="C923" t="str">
            <v>UW152-084-SG</v>
          </cell>
          <cell r="D923" t="str">
            <v>Lady's Sleeveless Undershirt</v>
          </cell>
          <cell r="E923" t="str">
            <v>親柔女無袖內衣</v>
          </cell>
          <cell r="F923" t="str">
            <v>Black</v>
          </cell>
          <cell r="G923" t="str">
            <v>黑色</v>
          </cell>
          <cell r="H923" t="str">
            <v>L</v>
          </cell>
          <cell r="I923">
            <v>215</v>
          </cell>
          <cell r="J923">
            <v>195</v>
          </cell>
          <cell r="K923">
            <v>197</v>
          </cell>
          <cell r="L923">
            <v>199</v>
          </cell>
          <cell r="M923">
            <v>202</v>
          </cell>
          <cell r="N923">
            <v>4375</v>
          </cell>
          <cell r="O923">
            <v>199</v>
          </cell>
          <cell r="P923">
            <v>202</v>
          </cell>
          <cell r="Q923">
            <v>4375</v>
          </cell>
        </row>
        <row r="924">
          <cell r="C924" t="str">
            <v>UW152-086-SG</v>
          </cell>
          <cell r="D924" t="str">
            <v>Lady's Sleeveless Undershirt</v>
          </cell>
          <cell r="E924" t="str">
            <v>親柔女無袖內衣</v>
          </cell>
          <cell r="F924" t="str">
            <v>Black</v>
          </cell>
          <cell r="G924" t="str">
            <v>黑色</v>
          </cell>
          <cell r="H924" t="str">
            <v>LL</v>
          </cell>
          <cell r="I924">
            <v>225</v>
          </cell>
          <cell r="J924">
            <v>205</v>
          </cell>
          <cell r="K924">
            <v>207</v>
          </cell>
          <cell r="L924">
            <v>209</v>
          </cell>
          <cell r="M924">
            <v>213</v>
          </cell>
          <cell r="N924">
            <v>4614</v>
          </cell>
          <cell r="O924">
            <v>209</v>
          </cell>
          <cell r="P924">
            <v>213</v>
          </cell>
          <cell r="Q924">
            <v>4614</v>
          </cell>
        </row>
        <row r="925">
          <cell r="C925" t="str">
            <v>UW152-163-SG</v>
          </cell>
          <cell r="D925" t="str">
            <v>Lady's Sleeveless Undershirt</v>
          </cell>
          <cell r="E925" t="str">
            <v>親柔女無袖內衣</v>
          </cell>
          <cell r="F925" t="str">
            <v>Lilac</v>
          </cell>
          <cell r="G925" t="str">
            <v>淺紫</v>
          </cell>
          <cell r="H925" t="str">
            <v>M</v>
          </cell>
          <cell r="I925">
            <v>215</v>
          </cell>
          <cell r="J925">
            <v>195</v>
          </cell>
          <cell r="K925">
            <v>197</v>
          </cell>
          <cell r="L925">
            <v>199</v>
          </cell>
          <cell r="M925">
            <v>202</v>
          </cell>
          <cell r="N925">
            <v>4375</v>
          </cell>
          <cell r="O925">
            <v>199</v>
          </cell>
          <cell r="P925">
            <v>202</v>
          </cell>
          <cell r="Q925">
            <v>4375</v>
          </cell>
        </row>
        <row r="926">
          <cell r="C926" t="str">
            <v>UW152-164-SG</v>
          </cell>
          <cell r="D926" t="str">
            <v>Lady's Sleeveless Undershirt</v>
          </cell>
          <cell r="E926" t="str">
            <v>親柔女無袖內衣</v>
          </cell>
          <cell r="F926" t="str">
            <v>Lilac</v>
          </cell>
          <cell r="G926" t="str">
            <v>淺紫</v>
          </cell>
          <cell r="H926" t="str">
            <v>L</v>
          </cell>
          <cell r="I926">
            <v>215</v>
          </cell>
          <cell r="J926">
            <v>195</v>
          </cell>
          <cell r="K926">
            <v>197</v>
          </cell>
          <cell r="L926">
            <v>199</v>
          </cell>
          <cell r="M926">
            <v>202</v>
          </cell>
          <cell r="N926">
            <v>4375</v>
          </cell>
          <cell r="O926">
            <v>199</v>
          </cell>
          <cell r="P926">
            <v>202</v>
          </cell>
          <cell r="Q926">
            <v>4375</v>
          </cell>
        </row>
        <row r="927">
          <cell r="C927" t="str">
            <v>UW152-166-SG</v>
          </cell>
          <cell r="D927" t="str">
            <v>Lady's Sleeveless Undershirt</v>
          </cell>
          <cell r="E927" t="str">
            <v>親柔女無袖內衣</v>
          </cell>
          <cell r="F927" t="str">
            <v>Lilac</v>
          </cell>
          <cell r="G927" t="str">
            <v>淺紫</v>
          </cell>
          <cell r="H927" t="str">
            <v>LL</v>
          </cell>
          <cell r="I927">
            <v>225</v>
          </cell>
          <cell r="J927">
            <v>205</v>
          </cell>
          <cell r="K927">
            <v>207</v>
          </cell>
          <cell r="L927">
            <v>209</v>
          </cell>
          <cell r="M927">
            <v>213</v>
          </cell>
          <cell r="N927">
            <v>4614</v>
          </cell>
          <cell r="O927">
            <v>209</v>
          </cell>
          <cell r="P927">
            <v>213</v>
          </cell>
          <cell r="Q927">
            <v>4614</v>
          </cell>
        </row>
        <row r="928">
          <cell r="C928" t="str">
            <v>UW152-333-SG</v>
          </cell>
          <cell r="D928" t="str">
            <v>Lady's Sleeveless Undershirt</v>
          </cell>
          <cell r="E928" t="str">
            <v>親柔女無袖內衣</v>
          </cell>
          <cell r="F928" t="str">
            <v>Ash Blue</v>
          </cell>
          <cell r="G928" t="str">
            <v>藍灰</v>
          </cell>
          <cell r="H928" t="str">
            <v>M</v>
          </cell>
          <cell r="I928">
            <v>215</v>
          </cell>
          <cell r="J928">
            <v>195</v>
          </cell>
          <cell r="K928">
            <v>197</v>
          </cell>
          <cell r="L928">
            <v>199</v>
          </cell>
          <cell r="M928">
            <v>202</v>
          </cell>
          <cell r="N928">
            <v>4375</v>
          </cell>
          <cell r="O928">
            <v>199</v>
          </cell>
          <cell r="P928">
            <v>202</v>
          </cell>
          <cell r="Q928">
            <v>4375</v>
          </cell>
        </row>
        <row r="929">
          <cell r="C929" t="str">
            <v>UW152-334-SG</v>
          </cell>
          <cell r="D929" t="str">
            <v>Lady's Sleeveless Undershirt</v>
          </cell>
          <cell r="E929" t="str">
            <v>親柔女無袖內衣</v>
          </cell>
          <cell r="F929" t="str">
            <v>Ash Blue</v>
          </cell>
          <cell r="G929" t="str">
            <v>藍灰</v>
          </cell>
          <cell r="H929" t="str">
            <v>L</v>
          </cell>
          <cell r="I929">
            <v>215</v>
          </cell>
          <cell r="J929">
            <v>195</v>
          </cell>
          <cell r="K929">
            <v>197</v>
          </cell>
          <cell r="L929">
            <v>199</v>
          </cell>
          <cell r="M929">
            <v>202</v>
          </cell>
          <cell r="N929">
            <v>4375</v>
          </cell>
          <cell r="O929">
            <v>199</v>
          </cell>
          <cell r="P929">
            <v>202</v>
          </cell>
          <cell r="Q929">
            <v>4375</v>
          </cell>
        </row>
        <row r="930">
          <cell r="C930" t="str">
            <v>UW152-336-SG</v>
          </cell>
          <cell r="D930" t="str">
            <v>Lady's Sleeveless Undershirt</v>
          </cell>
          <cell r="E930" t="str">
            <v>親柔女無袖內衣</v>
          </cell>
          <cell r="F930" t="str">
            <v>Ash Blue</v>
          </cell>
          <cell r="G930" t="str">
            <v>藍灰</v>
          </cell>
          <cell r="H930" t="str">
            <v>LL</v>
          </cell>
          <cell r="I930">
            <v>225</v>
          </cell>
          <cell r="J930">
            <v>205</v>
          </cell>
          <cell r="K930">
            <v>207</v>
          </cell>
          <cell r="L930">
            <v>209</v>
          </cell>
          <cell r="M930">
            <v>213</v>
          </cell>
          <cell r="N930">
            <v>4614</v>
          </cell>
          <cell r="O930">
            <v>209</v>
          </cell>
          <cell r="P930">
            <v>213</v>
          </cell>
          <cell r="Q930">
            <v>4614</v>
          </cell>
        </row>
        <row r="931">
          <cell r="C931" t="str">
            <v>UW153-082-SG</v>
          </cell>
          <cell r="D931" t="str">
            <v>Lady's Scoopneck Long Undershirt</v>
          </cell>
          <cell r="E931" t="str">
            <v>親柔女長衫</v>
          </cell>
          <cell r="F931" t="str">
            <v>Black</v>
          </cell>
          <cell r="G931" t="str">
            <v>黑色</v>
          </cell>
          <cell r="H931" t="str">
            <v>S</v>
          </cell>
          <cell r="I931">
            <v>250</v>
          </cell>
          <cell r="J931">
            <v>225</v>
          </cell>
          <cell r="K931">
            <v>227</v>
          </cell>
          <cell r="L931">
            <v>229</v>
          </cell>
          <cell r="M931">
            <v>234</v>
          </cell>
          <cell r="N931">
            <v>5069</v>
          </cell>
          <cell r="O931">
            <v>250</v>
          </cell>
          <cell r="P931">
            <v>255</v>
          </cell>
          <cell r="Q931">
            <v>5523</v>
          </cell>
        </row>
        <row r="932">
          <cell r="C932" t="str">
            <v>UW153-083-SG</v>
          </cell>
          <cell r="D932" t="str">
            <v>Lady's Scoopneck Long Undershirt</v>
          </cell>
          <cell r="E932" t="str">
            <v>親柔女長衫</v>
          </cell>
          <cell r="F932" t="str">
            <v>Black</v>
          </cell>
          <cell r="G932" t="str">
            <v>黑色</v>
          </cell>
          <cell r="H932" t="str">
            <v>M</v>
          </cell>
          <cell r="I932">
            <v>250</v>
          </cell>
          <cell r="J932">
            <v>225</v>
          </cell>
          <cell r="K932">
            <v>227</v>
          </cell>
          <cell r="L932">
            <v>229</v>
          </cell>
          <cell r="M932">
            <v>234</v>
          </cell>
          <cell r="N932">
            <v>5069</v>
          </cell>
          <cell r="O932">
            <v>250</v>
          </cell>
          <cell r="P932">
            <v>255</v>
          </cell>
          <cell r="Q932">
            <v>5523</v>
          </cell>
        </row>
        <row r="933">
          <cell r="C933" t="str">
            <v>UW153-084-SG</v>
          </cell>
          <cell r="D933" t="str">
            <v>Lady's Scoopneck Long Undershirt</v>
          </cell>
          <cell r="E933" t="str">
            <v>親柔女長衫</v>
          </cell>
          <cell r="F933" t="str">
            <v>Black</v>
          </cell>
          <cell r="G933" t="str">
            <v>黑色</v>
          </cell>
          <cell r="H933" t="str">
            <v>L</v>
          </cell>
          <cell r="I933">
            <v>250</v>
          </cell>
          <cell r="J933">
            <v>225</v>
          </cell>
          <cell r="K933">
            <v>227</v>
          </cell>
          <cell r="L933">
            <v>229</v>
          </cell>
          <cell r="M933">
            <v>234</v>
          </cell>
          <cell r="N933">
            <v>5069</v>
          </cell>
          <cell r="O933">
            <v>250</v>
          </cell>
          <cell r="P933">
            <v>255</v>
          </cell>
          <cell r="Q933">
            <v>5523</v>
          </cell>
        </row>
        <row r="934">
          <cell r="C934" t="str">
            <v>UW153-086-SG</v>
          </cell>
          <cell r="D934" t="str">
            <v>Lady's Scoopneck Long Undershirt</v>
          </cell>
          <cell r="E934" t="str">
            <v>親柔女長衫</v>
          </cell>
          <cell r="F934" t="str">
            <v>Black</v>
          </cell>
          <cell r="G934" t="str">
            <v>黑色</v>
          </cell>
          <cell r="H934" t="str">
            <v>LL</v>
          </cell>
          <cell r="I934">
            <v>260</v>
          </cell>
          <cell r="J934">
            <v>235</v>
          </cell>
          <cell r="K934">
            <v>237</v>
          </cell>
          <cell r="L934">
            <v>239</v>
          </cell>
          <cell r="M934">
            <v>244</v>
          </cell>
          <cell r="N934">
            <v>5285</v>
          </cell>
          <cell r="O934">
            <v>260</v>
          </cell>
          <cell r="P934">
            <v>265</v>
          </cell>
          <cell r="Q934">
            <v>5740</v>
          </cell>
        </row>
        <row r="935">
          <cell r="C935" t="str">
            <v>UW154-013-SG</v>
          </cell>
          <cell r="D935" t="str">
            <v>Men's Short-Sleeve Undershirt</v>
          </cell>
          <cell r="E935" t="str">
            <v>親柔男短袖內衣</v>
          </cell>
          <cell r="F935" t="str">
            <v>Dark Blue</v>
          </cell>
          <cell r="G935" t="str">
            <v>深藍</v>
          </cell>
          <cell r="H935" t="str">
            <v>M</v>
          </cell>
          <cell r="I935">
            <v>270</v>
          </cell>
          <cell r="J935">
            <v>245</v>
          </cell>
          <cell r="K935">
            <v>247</v>
          </cell>
          <cell r="L935">
            <v>249</v>
          </cell>
          <cell r="M935">
            <v>254</v>
          </cell>
          <cell r="N935">
            <v>5502</v>
          </cell>
          <cell r="O935">
            <v>270</v>
          </cell>
          <cell r="P935">
            <v>275</v>
          </cell>
          <cell r="Q935">
            <v>5957</v>
          </cell>
        </row>
        <row r="936">
          <cell r="C936" t="str">
            <v>UW154-014-SG</v>
          </cell>
          <cell r="D936" t="str">
            <v>Men's Short-Sleeve Undershirt</v>
          </cell>
          <cell r="E936" t="str">
            <v>親柔男短袖內衣</v>
          </cell>
          <cell r="F936" t="str">
            <v>Dark Blue</v>
          </cell>
          <cell r="G936" t="str">
            <v>深藍</v>
          </cell>
          <cell r="H936" t="str">
            <v>L</v>
          </cell>
          <cell r="I936">
            <v>270</v>
          </cell>
          <cell r="J936">
            <v>245</v>
          </cell>
          <cell r="K936">
            <v>247</v>
          </cell>
          <cell r="L936">
            <v>249</v>
          </cell>
          <cell r="M936">
            <v>254</v>
          </cell>
          <cell r="N936">
            <v>5502</v>
          </cell>
          <cell r="O936">
            <v>270</v>
          </cell>
          <cell r="P936">
            <v>275</v>
          </cell>
          <cell r="Q936">
            <v>5957</v>
          </cell>
        </row>
        <row r="937">
          <cell r="C937" t="str">
            <v>UW154-016-SG</v>
          </cell>
          <cell r="D937" t="str">
            <v>Men's Short-Sleeve Undershirt</v>
          </cell>
          <cell r="E937" t="str">
            <v>親柔男短袖內衣</v>
          </cell>
          <cell r="F937" t="str">
            <v>Dark Blue</v>
          </cell>
          <cell r="G937" t="str">
            <v>深藍</v>
          </cell>
          <cell r="H937" t="str">
            <v>LL</v>
          </cell>
          <cell r="I937">
            <v>280</v>
          </cell>
          <cell r="J937">
            <v>255</v>
          </cell>
          <cell r="K937">
            <v>257</v>
          </cell>
          <cell r="L937">
            <v>259</v>
          </cell>
          <cell r="M937">
            <v>265</v>
          </cell>
          <cell r="N937">
            <v>5740</v>
          </cell>
          <cell r="O937">
            <v>280</v>
          </cell>
          <cell r="P937">
            <v>285</v>
          </cell>
          <cell r="Q937">
            <v>6173</v>
          </cell>
        </row>
        <row r="938">
          <cell r="C938" t="str">
            <v>UW154-033-SG</v>
          </cell>
          <cell r="D938" t="str">
            <v>Men's Short-Sleeve Undershirt</v>
          </cell>
          <cell r="E938" t="str">
            <v>親柔男短袖內衣</v>
          </cell>
          <cell r="F938" t="str">
            <v>Gray</v>
          </cell>
          <cell r="G938" t="str">
            <v>淺灰</v>
          </cell>
          <cell r="H938" t="str">
            <v>M</v>
          </cell>
          <cell r="I938">
            <v>270</v>
          </cell>
          <cell r="J938">
            <v>245</v>
          </cell>
          <cell r="K938">
            <v>247</v>
          </cell>
          <cell r="L938">
            <v>249</v>
          </cell>
          <cell r="M938">
            <v>254</v>
          </cell>
          <cell r="N938">
            <v>5502</v>
          </cell>
          <cell r="O938">
            <v>270</v>
          </cell>
          <cell r="P938">
            <v>275</v>
          </cell>
          <cell r="Q938">
            <v>5957</v>
          </cell>
        </row>
        <row r="939">
          <cell r="C939" t="str">
            <v>UW154-034-SG</v>
          </cell>
          <cell r="D939" t="str">
            <v>Men's Short-Sleeve Undershirt</v>
          </cell>
          <cell r="E939" t="str">
            <v>親柔男短袖內衣</v>
          </cell>
          <cell r="F939" t="str">
            <v>Gray</v>
          </cell>
          <cell r="G939" t="str">
            <v>淺灰</v>
          </cell>
          <cell r="H939" t="str">
            <v>L</v>
          </cell>
          <cell r="I939">
            <v>270</v>
          </cell>
          <cell r="J939">
            <v>245</v>
          </cell>
          <cell r="K939">
            <v>247</v>
          </cell>
          <cell r="L939">
            <v>249</v>
          </cell>
          <cell r="M939">
            <v>254</v>
          </cell>
          <cell r="N939">
            <v>5502</v>
          </cell>
          <cell r="O939">
            <v>270</v>
          </cell>
          <cell r="P939">
            <v>275</v>
          </cell>
          <cell r="Q939">
            <v>5957</v>
          </cell>
        </row>
        <row r="940">
          <cell r="C940" t="str">
            <v>UW154-036-SG</v>
          </cell>
          <cell r="D940" t="str">
            <v>Men's Short-Sleeve Undershirt</v>
          </cell>
          <cell r="E940" t="str">
            <v>親柔男短袖內衣</v>
          </cell>
          <cell r="F940" t="str">
            <v>Gray</v>
          </cell>
          <cell r="G940" t="str">
            <v>淺灰</v>
          </cell>
          <cell r="H940" t="str">
            <v>LL</v>
          </cell>
          <cell r="I940">
            <v>280</v>
          </cell>
          <cell r="J940">
            <v>255</v>
          </cell>
          <cell r="K940">
            <v>257</v>
          </cell>
          <cell r="L940">
            <v>259</v>
          </cell>
          <cell r="M940">
            <v>265</v>
          </cell>
          <cell r="N940">
            <v>5740</v>
          </cell>
          <cell r="O940">
            <v>280</v>
          </cell>
          <cell r="P940">
            <v>285</v>
          </cell>
          <cell r="Q940">
            <v>6173</v>
          </cell>
        </row>
        <row r="941">
          <cell r="C941" t="str">
            <v>UW154-082-SG</v>
          </cell>
          <cell r="D941" t="str">
            <v>Men's Short-Sleeve Undershirt</v>
          </cell>
          <cell r="E941" t="str">
            <v>親柔男短袖內衣</v>
          </cell>
          <cell r="F941" t="str">
            <v>Black</v>
          </cell>
          <cell r="G941" t="str">
            <v>黑色</v>
          </cell>
          <cell r="H941" t="str">
            <v>S</v>
          </cell>
          <cell r="I941">
            <v>270</v>
          </cell>
          <cell r="J941">
            <v>245</v>
          </cell>
          <cell r="K941">
            <v>247</v>
          </cell>
          <cell r="L941">
            <v>249</v>
          </cell>
          <cell r="M941">
            <v>254</v>
          </cell>
          <cell r="N941">
            <v>5502</v>
          </cell>
          <cell r="O941">
            <v>270</v>
          </cell>
          <cell r="P941">
            <v>275</v>
          </cell>
          <cell r="Q941">
            <v>5957</v>
          </cell>
        </row>
        <row r="942">
          <cell r="C942" t="str">
            <v>UW154-083-SG</v>
          </cell>
          <cell r="D942" t="str">
            <v>Men's Short-Sleeve Undershirt</v>
          </cell>
          <cell r="E942" t="str">
            <v>親柔男短袖內衣</v>
          </cell>
          <cell r="F942" t="str">
            <v>Black</v>
          </cell>
          <cell r="G942" t="str">
            <v>黑色</v>
          </cell>
          <cell r="H942" t="str">
            <v>M</v>
          </cell>
          <cell r="I942">
            <v>270</v>
          </cell>
          <cell r="J942">
            <v>245</v>
          </cell>
          <cell r="K942">
            <v>247</v>
          </cell>
          <cell r="L942">
            <v>249</v>
          </cell>
          <cell r="M942">
            <v>254</v>
          </cell>
          <cell r="N942">
            <v>5502</v>
          </cell>
          <cell r="O942">
            <v>270</v>
          </cell>
          <cell r="P942">
            <v>275</v>
          </cell>
          <cell r="Q942">
            <v>5957</v>
          </cell>
        </row>
        <row r="943">
          <cell r="C943" t="str">
            <v>UW154-084-SG</v>
          </cell>
          <cell r="D943" t="str">
            <v>Men's Short-Sleeve Undershirt</v>
          </cell>
          <cell r="E943" t="str">
            <v>親柔男短袖內衣</v>
          </cell>
          <cell r="F943" t="str">
            <v>Black</v>
          </cell>
          <cell r="G943" t="str">
            <v>黑色</v>
          </cell>
          <cell r="H943" t="str">
            <v>L</v>
          </cell>
          <cell r="I943">
            <v>270</v>
          </cell>
          <cell r="J943">
            <v>245</v>
          </cell>
          <cell r="K943">
            <v>247</v>
          </cell>
          <cell r="L943">
            <v>249</v>
          </cell>
          <cell r="M943">
            <v>254</v>
          </cell>
          <cell r="N943">
            <v>5502</v>
          </cell>
          <cell r="O943">
            <v>270</v>
          </cell>
          <cell r="P943">
            <v>275</v>
          </cell>
          <cell r="Q943">
            <v>5957</v>
          </cell>
        </row>
        <row r="944">
          <cell r="C944" t="str">
            <v>UW154-086-SG</v>
          </cell>
          <cell r="D944" t="str">
            <v>Men's Short-Sleeve Undershirt</v>
          </cell>
          <cell r="E944" t="str">
            <v>親柔男短袖內衣</v>
          </cell>
          <cell r="F944" t="str">
            <v>Black</v>
          </cell>
          <cell r="G944" t="str">
            <v>黑色</v>
          </cell>
          <cell r="H944" t="str">
            <v>LL</v>
          </cell>
          <cell r="I944">
            <v>280</v>
          </cell>
          <cell r="J944">
            <v>255</v>
          </cell>
          <cell r="K944">
            <v>257</v>
          </cell>
          <cell r="L944">
            <v>259</v>
          </cell>
          <cell r="M944">
            <v>265</v>
          </cell>
          <cell r="N944">
            <v>5740</v>
          </cell>
          <cell r="O944">
            <v>280</v>
          </cell>
          <cell r="P944">
            <v>285</v>
          </cell>
          <cell r="Q944">
            <v>6173</v>
          </cell>
        </row>
        <row r="945">
          <cell r="C945" t="str">
            <v>UW155-013-SG</v>
          </cell>
          <cell r="D945" t="str">
            <v>Men's Sleeveless Undershirt</v>
          </cell>
          <cell r="E945" t="str">
            <v>親柔男無袖內衣</v>
          </cell>
          <cell r="F945" t="str">
            <v>Dark Blue</v>
          </cell>
          <cell r="G945" t="str">
            <v>深藍</v>
          </cell>
          <cell r="H945" t="str">
            <v>M</v>
          </cell>
          <cell r="I945">
            <v>220</v>
          </cell>
          <cell r="J945">
            <v>200</v>
          </cell>
          <cell r="K945">
            <v>202</v>
          </cell>
          <cell r="L945">
            <v>204</v>
          </cell>
          <cell r="M945">
            <v>208</v>
          </cell>
          <cell r="N945">
            <v>4505</v>
          </cell>
          <cell r="O945">
            <v>235</v>
          </cell>
          <cell r="P945">
            <v>240</v>
          </cell>
          <cell r="Q945">
            <v>5199</v>
          </cell>
        </row>
        <row r="946">
          <cell r="C946" t="str">
            <v>UW155-014-SG</v>
          </cell>
          <cell r="D946" t="str">
            <v>Men's Sleeveless Undershirt</v>
          </cell>
          <cell r="E946" t="str">
            <v>親柔男無袖內衣</v>
          </cell>
          <cell r="F946" t="str">
            <v>Dark Blue</v>
          </cell>
          <cell r="G946" t="str">
            <v>深藍</v>
          </cell>
          <cell r="H946" t="str">
            <v>L</v>
          </cell>
          <cell r="I946">
            <v>220</v>
          </cell>
          <cell r="J946">
            <v>200</v>
          </cell>
          <cell r="K946">
            <v>202</v>
          </cell>
          <cell r="L946">
            <v>204</v>
          </cell>
          <cell r="M946">
            <v>208</v>
          </cell>
          <cell r="N946">
            <v>4505</v>
          </cell>
          <cell r="O946">
            <v>235</v>
          </cell>
          <cell r="P946">
            <v>240</v>
          </cell>
          <cell r="Q946">
            <v>5199</v>
          </cell>
        </row>
        <row r="947">
          <cell r="C947" t="str">
            <v>UW155-016-SG</v>
          </cell>
          <cell r="D947" t="str">
            <v>Men's Sleeveless Undershirt</v>
          </cell>
          <cell r="E947" t="str">
            <v>親柔男無袖內衣</v>
          </cell>
          <cell r="F947" t="str">
            <v>Dark Blue</v>
          </cell>
          <cell r="G947" t="str">
            <v>深藍</v>
          </cell>
          <cell r="H947" t="str">
            <v>LL</v>
          </cell>
          <cell r="I947">
            <v>230</v>
          </cell>
          <cell r="J947">
            <v>210</v>
          </cell>
          <cell r="K947">
            <v>212</v>
          </cell>
          <cell r="L947">
            <v>214</v>
          </cell>
          <cell r="M947">
            <v>218</v>
          </cell>
          <cell r="N947">
            <v>4722</v>
          </cell>
          <cell r="O947">
            <v>245</v>
          </cell>
          <cell r="P947">
            <v>250</v>
          </cell>
          <cell r="Q947">
            <v>5415</v>
          </cell>
        </row>
        <row r="948">
          <cell r="C948" t="str">
            <v>UW155-033-SG</v>
          </cell>
          <cell r="D948" t="str">
            <v>Men's Sleeveless Undershirt</v>
          </cell>
          <cell r="E948" t="str">
            <v>親柔男無袖內衣</v>
          </cell>
          <cell r="F948" t="str">
            <v>Gray</v>
          </cell>
          <cell r="G948" t="str">
            <v>淺灰</v>
          </cell>
          <cell r="H948" t="str">
            <v>M</v>
          </cell>
          <cell r="I948">
            <v>220</v>
          </cell>
          <cell r="J948">
            <v>200</v>
          </cell>
          <cell r="K948">
            <v>202</v>
          </cell>
          <cell r="L948">
            <v>204</v>
          </cell>
          <cell r="M948">
            <v>208</v>
          </cell>
          <cell r="N948">
            <v>4505</v>
          </cell>
          <cell r="O948">
            <v>235</v>
          </cell>
          <cell r="P948">
            <v>240</v>
          </cell>
          <cell r="Q948">
            <v>5199</v>
          </cell>
        </row>
        <row r="949">
          <cell r="C949" t="str">
            <v>UW155-034-SG</v>
          </cell>
          <cell r="D949" t="str">
            <v>Men's Sleeveless Undershirt</v>
          </cell>
          <cell r="E949" t="str">
            <v>親柔男無袖內衣</v>
          </cell>
          <cell r="F949" t="str">
            <v>Gray</v>
          </cell>
          <cell r="G949" t="str">
            <v>淺灰</v>
          </cell>
          <cell r="H949" t="str">
            <v>L</v>
          </cell>
          <cell r="I949">
            <v>220</v>
          </cell>
          <cell r="J949">
            <v>200</v>
          </cell>
          <cell r="K949">
            <v>202</v>
          </cell>
          <cell r="L949">
            <v>204</v>
          </cell>
          <cell r="M949">
            <v>208</v>
          </cell>
          <cell r="N949">
            <v>4505</v>
          </cell>
          <cell r="O949">
            <v>235</v>
          </cell>
          <cell r="P949">
            <v>240</v>
          </cell>
          <cell r="Q949">
            <v>5199</v>
          </cell>
        </row>
        <row r="950">
          <cell r="C950" t="str">
            <v>UW155-036-SG</v>
          </cell>
          <cell r="D950" t="str">
            <v>Men's Sleeveless Undershirt</v>
          </cell>
          <cell r="E950" t="str">
            <v>親柔男無袖內衣</v>
          </cell>
          <cell r="F950" t="str">
            <v>Gray</v>
          </cell>
          <cell r="G950" t="str">
            <v>淺灰</v>
          </cell>
          <cell r="H950" t="str">
            <v>LL</v>
          </cell>
          <cell r="I950">
            <v>230</v>
          </cell>
          <cell r="J950">
            <v>210</v>
          </cell>
          <cell r="K950">
            <v>212</v>
          </cell>
          <cell r="L950">
            <v>214</v>
          </cell>
          <cell r="M950">
            <v>218</v>
          </cell>
          <cell r="N950">
            <v>4722</v>
          </cell>
          <cell r="O950">
            <v>245</v>
          </cell>
          <cell r="P950">
            <v>250</v>
          </cell>
          <cell r="Q950">
            <v>5415</v>
          </cell>
        </row>
        <row r="951">
          <cell r="C951" t="str">
            <v>UW155-082-SG</v>
          </cell>
          <cell r="D951" t="str">
            <v>Men's Sleeveless Undershirt</v>
          </cell>
          <cell r="E951" t="str">
            <v>親柔男無袖內衣</v>
          </cell>
          <cell r="F951" t="str">
            <v>Black</v>
          </cell>
          <cell r="G951" t="str">
            <v>黑色</v>
          </cell>
          <cell r="H951" t="str">
            <v>S</v>
          </cell>
          <cell r="I951">
            <v>220</v>
          </cell>
          <cell r="J951">
            <v>200</v>
          </cell>
          <cell r="K951">
            <v>202</v>
          </cell>
          <cell r="L951">
            <v>204</v>
          </cell>
          <cell r="M951">
            <v>208</v>
          </cell>
          <cell r="N951">
            <v>4505</v>
          </cell>
          <cell r="O951">
            <v>235</v>
          </cell>
          <cell r="P951">
            <v>240</v>
          </cell>
          <cell r="Q951">
            <v>5199</v>
          </cell>
        </row>
        <row r="952">
          <cell r="C952" t="str">
            <v>UW155-083-SG</v>
          </cell>
          <cell r="D952" t="str">
            <v>Men's Sleeveless Undershirt</v>
          </cell>
          <cell r="E952" t="str">
            <v>親柔男無袖內衣</v>
          </cell>
          <cell r="F952" t="str">
            <v>Black</v>
          </cell>
          <cell r="G952" t="str">
            <v>黑色</v>
          </cell>
          <cell r="H952" t="str">
            <v>M</v>
          </cell>
          <cell r="I952">
            <v>220</v>
          </cell>
          <cell r="J952">
            <v>200</v>
          </cell>
          <cell r="K952">
            <v>202</v>
          </cell>
          <cell r="L952">
            <v>204</v>
          </cell>
          <cell r="M952">
            <v>208</v>
          </cell>
          <cell r="N952">
            <v>4505</v>
          </cell>
          <cell r="O952">
            <v>235</v>
          </cell>
          <cell r="P952">
            <v>240</v>
          </cell>
          <cell r="Q952">
            <v>5199</v>
          </cell>
        </row>
        <row r="953">
          <cell r="C953" t="str">
            <v>UW155-084-SG</v>
          </cell>
          <cell r="D953" t="str">
            <v>Men's Sleeveless Undershirt</v>
          </cell>
          <cell r="E953" t="str">
            <v>親柔男無袖內衣</v>
          </cell>
          <cell r="F953" t="str">
            <v>Black</v>
          </cell>
          <cell r="G953" t="str">
            <v>黑色</v>
          </cell>
          <cell r="H953" t="str">
            <v>L</v>
          </cell>
          <cell r="I953">
            <v>220</v>
          </cell>
          <cell r="J953">
            <v>200</v>
          </cell>
          <cell r="K953">
            <v>202</v>
          </cell>
          <cell r="L953">
            <v>204</v>
          </cell>
          <cell r="M953">
            <v>208</v>
          </cell>
          <cell r="N953">
            <v>4505</v>
          </cell>
          <cell r="O953">
            <v>235</v>
          </cell>
          <cell r="P953">
            <v>240</v>
          </cell>
          <cell r="Q953">
            <v>5199</v>
          </cell>
        </row>
        <row r="954">
          <cell r="C954" t="str">
            <v>UW155-086-SG</v>
          </cell>
          <cell r="D954" t="str">
            <v>Men's Sleeveless Undershirt</v>
          </cell>
          <cell r="E954" t="str">
            <v>親柔男無袖內衣</v>
          </cell>
          <cell r="F954" t="str">
            <v>Black</v>
          </cell>
          <cell r="G954" t="str">
            <v>黑色</v>
          </cell>
          <cell r="H954" t="str">
            <v>LL</v>
          </cell>
          <cell r="I954">
            <v>230</v>
          </cell>
          <cell r="J954">
            <v>210</v>
          </cell>
          <cell r="K954">
            <v>212</v>
          </cell>
          <cell r="L954">
            <v>214</v>
          </cell>
          <cell r="M954">
            <v>218</v>
          </cell>
          <cell r="N954">
            <v>4722</v>
          </cell>
          <cell r="O954">
            <v>245</v>
          </cell>
          <cell r="P954">
            <v>250</v>
          </cell>
          <cell r="Q954">
            <v>5415</v>
          </cell>
        </row>
        <row r="955">
          <cell r="C955" t="str">
            <v>UW156-083-SG</v>
          </cell>
          <cell r="D955" t="str">
            <v>Lady's Long-Sleeve Undershirt</v>
          </cell>
          <cell r="E955" t="str">
            <v>親柔女長袖</v>
          </cell>
          <cell r="F955" t="str">
            <v>Black</v>
          </cell>
          <cell r="G955" t="str">
            <v>黑色</v>
          </cell>
          <cell r="H955" t="str">
            <v>M</v>
          </cell>
          <cell r="I955">
            <v>275</v>
          </cell>
          <cell r="J955">
            <v>245</v>
          </cell>
          <cell r="K955">
            <v>247</v>
          </cell>
          <cell r="L955">
            <v>249</v>
          </cell>
          <cell r="M955">
            <v>254</v>
          </cell>
          <cell r="N955">
            <v>5502</v>
          </cell>
          <cell r="O955">
            <v>285</v>
          </cell>
          <cell r="P955">
            <v>291</v>
          </cell>
          <cell r="Q955">
            <v>6303</v>
          </cell>
        </row>
        <row r="956">
          <cell r="C956" t="str">
            <v>UW156-084-SG</v>
          </cell>
          <cell r="D956" t="str">
            <v>Lady's Long-Sleeve Undershirt</v>
          </cell>
          <cell r="E956" t="str">
            <v>親柔女長袖</v>
          </cell>
          <cell r="F956" t="str">
            <v>Black</v>
          </cell>
          <cell r="G956" t="str">
            <v>黑色</v>
          </cell>
          <cell r="H956" t="str">
            <v>L</v>
          </cell>
          <cell r="I956">
            <v>275</v>
          </cell>
          <cell r="J956">
            <v>245</v>
          </cell>
          <cell r="K956">
            <v>247</v>
          </cell>
          <cell r="L956">
            <v>249</v>
          </cell>
          <cell r="M956">
            <v>254</v>
          </cell>
          <cell r="N956">
            <v>5502</v>
          </cell>
          <cell r="O956">
            <v>285</v>
          </cell>
          <cell r="P956">
            <v>291</v>
          </cell>
          <cell r="Q956">
            <v>6303</v>
          </cell>
        </row>
        <row r="957">
          <cell r="C957" t="str">
            <v>UW156-086-SG</v>
          </cell>
          <cell r="D957" t="str">
            <v>Lady's Long-Sleeve Undershirt</v>
          </cell>
          <cell r="E957" t="str">
            <v>親柔女長袖</v>
          </cell>
          <cell r="F957" t="str">
            <v>Black</v>
          </cell>
          <cell r="G957" t="str">
            <v>黑色</v>
          </cell>
          <cell r="H957" t="str">
            <v>LL</v>
          </cell>
          <cell r="I957">
            <v>290</v>
          </cell>
          <cell r="J957">
            <v>260</v>
          </cell>
          <cell r="K957">
            <v>262</v>
          </cell>
          <cell r="L957">
            <v>264</v>
          </cell>
          <cell r="M957">
            <v>270</v>
          </cell>
          <cell r="N957">
            <v>5848</v>
          </cell>
          <cell r="O957">
            <v>300</v>
          </cell>
          <cell r="P957">
            <v>306</v>
          </cell>
          <cell r="Q957">
            <v>6628</v>
          </cell>
        </row>
        <row r="958">
          <cell r="C958" t="str">
            <v>UW156-163-SG</v>
          </cell>
          <cell r="D958" t="str">
            <v>Lady's Long-Sleeve Undershirt</v>
          </cell>
          <cell r="E958" t="str">
            <v>親柔女長袖</v>
          </cell>
          <cell r="F958" t="str">
            <v>Lilac</v>
          </cell>
          <cell r="G958" t="str">
            <v>淺紫</v>
          </cell>
          <cell r="H958" t="str">
            <v>M</v>
          </cell>
          <cell r="I958">
            <v>275</v>
          </cell>
          <cell r="J958">
            <v>245</v>
          </cell>
          <cell r="K958">
            <v>247</v>
          </cell>
          <cell r="L958">
            <v>249</v>
          </cell>
          <cell r="M958">
            <v>254</v>
          </cell>
          <cell r="N958">
            <v>5502</v>
          </cell>
          <cell r="O958">
            <v>285</v>
          </cell>
          <cell r="P958">
            <v>291</v>
          </cell>
          <cell r="Q958">
            <v>6303</v>
          </cell>
        </row>
        <row r="959">
          <cell r="C959" t="str">
            <v>UW156-164-SG</v>
          </cell>
          <cell r="D959" t="str">
            <v>Lady's Long-Sleeve Undershirt</v>
          </cell>
          <cell r="E959" t="str">
            <v>親柔女長袖</v>
          </cell>
          <cell r="F959" t="str">
            <v>Lilac</v>
          </cell>
          <cell r="G959" t="str">
            <v>淺紫</v>
          </cell>
          <cell r="H959" t="str">
            <v>L</v>
          </cell>
          <cell r="I959">
            <v>275</v>
          </cell>
          <cell r="J959">
            <v>245</v>
          </cell>
          <cell r="K959">
            <v>247</v>
          </cell>
          <cell r="L959">
            <v>249</v>
          </cell>
          <cell r="M959">
            <v>254</v>
          </cell>
          <cell r="N959">
            <v>5502</v>
          </cell>
          <cell r="O959">
            <v>285</v>
          </cell>
          <cell r="P959">
            <v>291</v>
          </cell>
          <cell r="Q959">
            <v>6303</v>
          </cell>
        </row>
        <row r="960">
          <cell r="C960" t="str">
            <v>UW156-166-SG</v>
          </cell>
          <cell r="D960" t="str">
            <v>Lady's Long-Sleeve Undershirt</v>
          </cell>
          <cell r="E960" t="str">
            <v>親柔女長袖</v>
          </cell>
          <cell r="F960" t="str">
            <v>Lilac</v>
          </cell>
          <cell r="G960" t="str">
            <v>淺紫</v>
          </cell>
          <cell r="H960" t="str">
            <v>LL</v>
          </cell>
          <cell r="I960">
            <v>290</v>
          </cell>
          <cell r="J960">
            <v>260</v>
          </cell>
          <cell r="K960">
            <v>262</v>
          </cell>
          <cell r="L960">
            <v>264</v>
          </cell>
          <cell r="M960">
            <v>270</v>
          </cell>
          <cell r="N960">
            <v>5848</v>
          </cell>
          <cell r="O960">
            <v>300</v>
          </cell>
          <cell r="P960">
            <v>306</v>
          </cell>
          <cell r="Q960">
            <v>6628</v>
          </cell>
        </row>
        <row r="961">
          <cell r="C961" t="str">
            <v>UW156-333-SG</v>
          </cell>
          <cell r="D961" t="str">
            <v>Lady's Long-Sleeve Undershirt</v>
          </cell>
          <cell r="E961" t="str">
            <v>親柔女長袖</v>
          </cell>
          <cell r="F961" t="str">
            <v>Ash Blue</v>
          </cell>
          <cell r="G961" t="str">
            <v>藍灰</v>
          </cell>
          <cell r="H961" t="str">
            <v>M</v>
          </cell>
          <cell r="I961">
            <v>275</v>
          </cell>
          <cell r="J961">
            <v>245</v>
          </cell>
          <cell r="K961">
            <v>247</v>
          </cell>
          <cell r="L961">
            <v>249</v>
          </cell>
          <cell r="M961">
            <v>254</v>
          </cell>
          <cell r="N961">
            <v>5502</v>
          </cell>
          <cell r="O961">
            <v>285</v>
          </cell>
          <cell r="P961">
            <v>291</v>
          </cell>
          <cell r="Q961">
            <v>6303</v>
          </cell>
        </row>
        <row r="962">
          <cell r="C962" t="str">
            <v>UW156-334-SG</v>
          </cell>
          <cell r="D962" t="str">
            <v>Lady's Long-Sleeve Undershirt</v>
          </cell>
          <cell r="E962" t="str">
            <v>親柔女長袖</v>
          </cell>
          <cell r="F962" t="str">
            <v>Ash Blue</v>
          </cell>
          <cell r="G962" t="str">
            <v>藍灰</v>
          </cell>
          <cell r="H962" t="str">
            <v>L</v>
          </cell>
          <cell r="I962">
            <v>275</v>
          </cell>
          <cell r="J962">
            <v>245</v>
          </cell>
          <cell r="K962">
            <v>247</v>
          </cell>
          <cell r="L962">
            <v>249</v>
          </cell>
          <cell r="M962">
            <v>254</v>
          </cell>
          <cell r="N962">
            <v>5502</v>
          </cell>
          <cell r="O962">
            <v>285</v>
          </cell>
          <cell r="P962">
            <v>291</v>
          </cell>
          <cell r="Q962">
            <v>6303</v>
          </cell>
        </row>
        <row r="963">
          <cell r="C963" t="str">
            <v>UW156-336-SG</v>
          </cell>
          <cell r="D963" t="str">
            <v>Lady's Long-Sleeve Undershirt</v>
          </cell>
          <cell r="E963" t="str">
            <v>親柔女長袖</v>
          </cell>
          <cell r="F963" t="str">
            <v>Ash Blue</v>
          </cell>
          <cell r="G963" t="str">
            <v>藍灰</v>
          </cell>
          <cell r="H963" t="str">
            <v>LL</v>
          </cell>
          <cell r="I963">
            <v>290</v>
          </cell>
          <cell r="J963">
            <v>260</v>
          </cell>
          <cell r="K963">
            <v>262</v>
          </cell>
          <cell r="L963">
            <v>264</v>
          </cell>
          <cell r="M963">
            <v>270</v>
          </cell>
          <cell r="N963">
            <v>5848</v>
          </cell>
          <cell r="O963">
            <v>300</v>
          </cell>
          <cell r="P963">
            <v>306</v>
          </cell>
          <cell r="Q963">
            <v>6628</v>
          </cell>
        </row>
        <row r="964">
          <cell r="C964" t="str">
            <v>UW157-083-SG</v>
          </cell>
          <cell r="D964" t="str">
            <v>Lady's Long Underpants</v>
          </cell>
          <cell r="E964" t="str">
            <v>親柔女長內褲</v>
          </cell>
          <cell r="F964" t="str">
            <v>Black</v>
          </cell>
          <cell r="G964" t="str">
            <v>黑色</v>
          </cell>
          <cell r="H964" t="str">
            <v>M</v>
          </cell>
          <cell r="I964">
            <v>230</v>
          </cell>
          <cell r="J964">
            <v>205</v>
          </cell>
          <cell r="K964">
            <v>207</v>
          </cell>
          <cell r="L964">
            <v>209</v>
          </cell>
          <cell r="M964">
            <v>213</v>
          </cell>
          <cell r="N964">
            <v>4614</v>
          </cell>
          <cell r="O964">
            <v>240</v>
          </cell>
          <cell r="P964">
            <v>245</v>
          </cell>
          <cell r="Q964">
            <v>5307</v>
          </cell>
        </row>
        <row r="965">
          <cell r="C965" t="str">
            <v>UW157-084-SG</v>
          </cell>
          <cell r="D965" t="str">
            <v>Lady's Long Underpants</v>
          </cell>
          <cell r="E965" t="str">
            <v>親柔女長內褲</v>
          </cell>
          <cell r="F965" t="str">
            <v>Black</v>
          </cell>
          <cell r="G965" t="str">
            <v>黑色</v>
          </cell>
          <cell r="H965" t="str">
            <v>L</v>
          </cell>
          <cell r="I965">
            <v>230</v>
          </cell>
          <cell r="J965">
            <v>205</v>
          </cell>
          <cell r="K965">
            <v>207</v>
          </cell>
          <cell r="L965">
            <v>209</v>
          </cell>
          <cell r="M965">
            <v>213</v>
          </cell>
          <cell r="N965">
            <v>4614</v>
          </cell>
          <cell r="O965">
            <v>240</v>
          </cell>
          <cell r="P965">
            <v>245</v>
          </cell>
          <cell r="Q965">
            <v>5307</v>
          </cell>
        </row>
        <row r="966">
          <cell r="C966" t="str">
            <v>UW157-086-SG</v>
          </cell>
          <cell r="D966" t="str">
            <v>Lady's Long Underpants</v>
          </cell>
          <cell r="E966" t="str">
            <v>親柔女長內褲</v>
          </cell>
          <cell r="F966" t="str">
            <v>Black</v>
          </cell>
          <cell r="G966" t="str">
            <v>黑色</v>
          </cell>
          <cell r="H966" t="str">
            <v>LL</v>
          </cell>
          <cell r="I966">
            <v>240</v>
          </cell>
          <cell r="J966">
            <v>215</v>
          </cell>
          <cell r="K966">
            <v>217</v>
          </cell>
          <cell r="L966">
            <v>219</v>
          </cell>
          <cell r="M966">
            <v>223</v>
          </cell>
          <cell r="N966">
            <v>4830</v>
          </cell>
          <cell r="O966">
            <v>250</v>
          </cell>
          <cell r="P966">
            <v>255</v>
          </cell>
          <cell r="Q966">
            <v>5523</v>
          </cell>
        </row>
        <row r="967">
          <cell r="C967" t="str">
            <v>UW157-163-SG</v>
          </cell>
          <cell r="D967" t="str">
            <v>Lady's Long Underpants</v>
          </cell>
          <cell r="E967" t="str">
            <v>親柔女長內褲</v>
          </cell>
          <cell r="F967" t="str">
            <v>Lilac</v>
          </cell>
          <cell r="G967" t="str">
            <v>淺紫</v>
          </cell>
          <cell r="H967" t="str">
            <v>M</v>
          </cell>
          <cell r="I967">
            <v>230</v>
          </cell>
          <cell r="J967">
            <v>205</v>
          </cell>
          <cell r="K967">
            <v>207</v>
          </cell>
          <cell r="L967">
            <v>209</v>
          </cell>
          <cell r="M967">
            <v>213</v>
          </cell>
          <cell r="N967">
            <v>4614</v>
          </cell>
          <cell r="O967">
            <v>240</v>
          </cell>
          <cell r="P967">
            <v>245</v>
          </cell>
          <cell r="Q967">
            <v>5307</v>
          </cell>
        </row>
        <row r="968">
          <cell r="C968" t="str">
            <v>UW157-164-SG</v>
          </cell>
          <cell r="D968" t="str">
            <v>Lady's Long Underpants</v>
          </cell>
          <cell r="E968" t="str">
            <v>親柔女長內褲</v>
          </cell>
          <cell r="F968" t="str">
            <v>Lilac</v>
          </cell>
          <cell r="G968" t="str">
            <v>淺紫</v>
          </cell>
          <cell r="H968" t="str">
            <v>L</v>
          </cell>
          <cell r="I968">
            <v>230</v>
          </cell>
          <cell r="J968">
            <v>205</v>
          </cell>
          <cell r="K968">
            <v>207</v>
          </cell>
          <cell r="L968">
            <v>209</v>
          </cell>
          <cell r="M968">
            <v>213</v>
          </cell>
          <cell r="N968">
            <v>4614</v>
          </cell>
          <cell r="O968">
            <v>240</v>
          </cell>
          <cell r="P968">
            <v>245</v>
          </cell>
          <cell r="Q968">
            <v>5307</v>
          </cell>
        </row>
        <row r="969">
          <cell r="C969" t="str">
            <v>UW157-166-SG</v>
          </cell>
          <cell r="D969" t="str">
            <v>Lady's Long Underpants</v>
          </cell>
          <cell r="E969" t="str">
            <v>親柔女長內褲</v>
          </cell>
          <cell r="F969" t="str">
            <v>Lilac</v>
          </cell>
          <cell r="G969" t="str">
            <v>淺紫</v>
          </cell>
          <cell r="H969" t="str">
            <v>LL</v>
          </cell>
          <cell r="I969">
            <v>240</v>
          </cell>
          <cell r="J969">
            <v>215</v>
          </cell>
          <cell r="K969">
            <v>217</v>
          </cell>
          <cell r="L969">
            <v>219</v>
          </cell>
          <cell r="M969">
            <v>223</v>
          </cell>
          <cell r="N969">
            <v>4830</v>
          </cell>
          <cell r="O969">
            <v>250</v>
          </cell>
          <cell r="P969">
            <v>255</v>
          </cell>
          <cell r="Q969">
            <v>5523</v>
          </cell>
        </row>
        <row r="970">
          <cell r="C970" t="str">
            <v>UW157-333-SG</v>
          </cell>
          <cell r="D970" t="str">
            <v>Lady's Long Underpants</v>
          </cell>
          <cell r="E970" t="str">
            <v>親柔女長內褲</v>
          </cell>
          <cell r="F970" t="str">
            <v>Ash Blue</v>
          </cell>
          <cell r="G970" t="str">
            <v>藍灰</v>
          </cell>
          <cell r="H970" t="str">
            <v>M</v>
          </cell>
          <cell r="I970">
            <v>230</v>
          </cell>
          <cell r="J970">
            <v>205</v>
          </cell>
          <cell r="K970">
            <v>207</v>
          </cell>
          <cell r="L970">
            <v>209</v>
          </cell>
          <cell r="M970">
            <v>213</v>
          </cell>
          <cell r="N970">
            <v>4614</v>
          </cell>
          <cell r="O970">
            <v>240</v>
          </cell>
          <cell r="P970">
            <v>245</v>
          </cell>
          <cell r="Q970">
            <v>5307</v>
          </cell>
        </row>
        <row r="971">
          <cell r="C971" t="str">
            <v>UW157-334-SG</v>
          </cell>
          <cell r="D971" t="str">
            <v>Lady's Long Underpants</v>
          </cell>
          <cell r="E971" t="str">
            <v>親柔女長內褲</v>
          </cell>
          <cell r="F971" t="str">
            <v>Ash Blue</v>
          </cell>
          <cell r="G971" t="str">
            <v>藍灰</v>
          </cell>
          <cell r="H971" t="str">
            <v>L</v>
          </cell>
          <cell r="I971">
            <v>230</v>
          </cell>
          <cell r="J971">
            <v>205</v>
          </cell>
          <cell r="K971">
            <v>207</v>
          </cell>
          <cell r="L971">
            <v>209</v>
          </cell>
          <cell r="M971">
            <v>213</v>
          </cell>
          <cell r="N971">
            <v>4614</v>
          </cell>
          <cell r="O971">
            <v>240</v>
          </cell>
          <cell r="P971">
            <v>245</v>
          </cell>
          <cell r="Q971">
            <v>5307</v>
          </cell>
        </row>
        <row r="972">
          <cell r="C972" t="str">
            <v>UW157-336-SG</v>
          </cell>
          <cell r="D972" t="str">
            <v>Lady's Long Underpants</v>
          </cell>
          <cell r="E972" t="str">
            <v>親柔女長內褲</v>
          </cell>
          <cell r="F972" t="str">
            <v>Ash Blue</v>
          </cell>
          <cell r="G972" t="str">
            <v>藍灰</v>
          </cell>
          <cell r="H972" t="str">
            <v>LL</v>
          </cell>
          <cell r="I972">
            <v>240</v>
          </cell>
          <cell r="J972">
            <v>215</v>
          </cell>
          <cell r="K972">
            <v>217</v>
          </cell>
          <cell r="L972">
            <v>219</v>
          </cell>
          <cell r="M972">
            <v>223</v>
          </cell>
          <cell r="N972">
            <v>4830</v>
          </cell>
          <cell r="O972">
            <v>250</v>
          </cell>
          <cell r="P972">
            <v>255</v>
          </cell>
          <cell r="Q972">
            <v>5523</v>
          </cell>
        </row>
        <row r="973">
          <cell r="C973" t="str">
            <v>UW158-013-SG</v>
          </cell>
          <cell r="D973" t="str">
            <v>Men's Long-Sleeve Undershirt</v>
          </cell>
          <cell r="E973" t="str">
            <v>親柔男長袖內衣</v>
          </cell>
          <cell r="F973" t="str">
            <v>Dark Blue</v>
          </cell>
          <cell r="G973" t="str">
            <v>深藍</v>
          </cell>
          <cell r="H973" t="str">
            <v>M</v>
          </cell>
          <cell r="I973">
            <v>295</v>
          </cell>
          <cell r="J973">
            <v>265</v>
          </cell>
          <cell r="K973">
            <v>267</v>
          </cell>
          <cell r="L973">
            <v>269</v>
          </cell>
          <cell r="M973">
            <v>275</v>
          </cell>
          <cell r="N973">
            <v>5957</v>
          </cell>
          <cell r="O973">
            <v>310</v>
          </cell>
          <cell r="P973">
            <v>316</v>
          </cell>
          <cell r="Q973">
            <v>6845</v>
          </cell>
        </row>
        <row r="974">
          <cell r="C974" t="str">
            <v>UW158-014-SG</v>
          </cell>
          <cell r="D974" t="str">
            <v>Men's Long-Sleeve Undershirt</v>
          </cell>
          <cell r="E974" t="str">
            <v>親柔男長袖內衣</v>
          </cell>
          <cell r="F974" t="str">
            <v>Dark Blue</v>
          </cell>
          <cell r="G974" t="str">
            <v>深藍</v>
          </cell>
          <cell r="H974" t="str">
            <v>L</v>
          </cell>
          <cell r="I974">
            <v>295</v>
          </cell>
          <cell r="J974">
            <v>265</v>
          </cell>
          <cell r="K974">
            <v>267</v>
          </cell>
          <cell r="L974">
            <v>269</v>
          </cell>
          <cell r="M974">
            <v>275</v>
          </cell>
          <cell r="N974">
            <v>5957</v>
          </cell>
          <cell r="O974">
            <v>310</v>
          </cell>
          <cell r="P974">
            <v>316</v>
          </cell>
          <cell r="Q974">
            <v>6845</v>
          </cell>
        </row>
        <row r="975">
          <cell r="C975" t="str">
            <v>UW158-016-SG</v>
          </cell>
          <cell r="D975" t="str">
            <v>Men's Long-Sleeve Undershirt</v>
          </cell>
          <cell r="E975" t="str">
            <v>親柔男長袖內衣</v>
          </cell>
          <cell r="F975" t="str">
            <v>Dark Blue</v>
          </cell>
          <cell r="G975" t="str">
            <v>深藍</v>
          </cell>
          <cell r="H975" t="str">
            <v>LL</v>
          </cell>
          <cell r="I975">
            <v>310</v>
          </cell>
          <cell r="J975">
            <v>280</v>
          </cell>
          <cell r="K975">
            <v>283</v>
          </cell>
          <cell r="L975">
            <v>286</v>
          </cell>
          <cell r="M975">
            <v>291</v>
          </cell>
          <cell r="N975">
            <v>6303</v>
          </cell>
          <cell r="O975">
            <v>325</v>
          </cell>
          <cell r="P975">
            <v>331</v>
          </cell>
          <cell r="Q975">
            <v>7170</v>
          </cell>
        </row>
        <row r="976">
          <cell r="C976" t="str">
            <v>UW158-033-SG</v>
          </cell>
          <cell r="D976" t="str">
            <v>Men's Long-Sleeve Undershirt</v>
          </cell>
          <cell r="E976" t="str">
            <v>親柔男長袖內衣</v>
          </cell>
          <cell r="F976" t="str">
            <v>Gray</v>
          </cell>
          <cell r="G976" t="str">
            <v>淺灰</v>
          </cell>
          <cell r="H976" t="str">
            <v>M</v>
          </cell>
          <cell r="I976">
            <v>295</v>
          </cell>
          <cell r="J976">
            <v>265</v>
          </cell>
          <cell r="K976">
            <v>267</v>
          </cell>
          <cell r="L976">
            <v>269</v>
          </cell>
          <cell r="M976">
            <v>275</v>
          </cell>
          <cell r="N976">
            <v>5957</v>
          </cell>
          <cell r="O976">
            <v>310</v>
          </cell>
          <cell r="P976">
            <v>316</v>
          </cell>
          <cell r="Q976">
            <v>6845</v>
          </cell>
        </row>
        <row r="977">
          <cell r="C977" t="str">
            <v>UW158-034-SG</v>
          </cell>
          <cell r="D977" t="str">
            <v>Men's Long-Sleeve Undershirt</v>
          </cell>
          <cell r="E977" t="str">
            <v>親柔男長袖內衣</v>
          </cell>
          <cell r="F977" t="str">
            <v>Gray</v>
          </cell>
          <cell r="G977" t="str">
            <v>淺灰</v>
          </cell>
          <cell r="H977" t="str">
            <v>L</v>
          </cell>
          <cell r="I977">
            <v>295</v>
          </cell>
          <cell r="J977">
            <v>265</v>
          </cell>
          <cell r="K977">
            <v>267</v>
          </cell>
          <cell r="L977">
            <v>269</v>
          </cell>
          <cell r="M977">
            <v>275</v>
          </cell>
          <cell r="N977">
            <v>5957</v>
          </cell>
          <cell r="O977">
            <v>310</v>
          </cell>
          <cell r="P977">
            <v>316</v>
          </cell>
          <cell r="Q977">
            <v>6845</v>
          </cell>
        </row>
        <row r="978">
          <cell r="C978" t="str">
            <v>UW158-036-SG</v>
          </cell>
          <cell r="D978" t="str">
            <v>Men's Long-Sleeve Undershirt</v>
          </cell>
          <cell r="E978" t="str">
            <v>親柔男長袖內衣</v>
          </cell>
          <cell r="F978" t="str">
            <v>Gray</v>
          </cell>
          <cell r="G978" t="str">
            <v>淺灰</v>
          </cell>
          <cell r="H978" t="str">
            <v>LL</v>
          </cell>
          <cell r="I978">
            <v>310</v>
          </cell>
          <cell r="J978">
            <v>280</v>
          </cell>
          <cell r="K978">
            <v>283</v>
          </cell>
          <cell r="L978">
            <v>286</v>
          </cell>
          <cell r="M978">
            <v>291</v>
          </cell>
          <cell r="N978">
            <v>6303</v>
          </cell>
          <cell r="O978">
            <v>325</v>
          </cell>
          <cell r="P978">
            <v>331</v>
          </cell>
          <cell r="Q978">
            <v>7170</v>
          </cell>
        </row>
        <row r="979">
          <cell r="C979" t="str">
            <v>UW158-083-SG</v>
          </cell>
          <cell r="D979" t="str">
            <v>Men's Long-Sleeve Undershirt</v>
          </cell>
          <cell r="E979" t="str">
            <v>親柔男長袖內衣</v>
          </cell>
          <cell r="F979" t="str">
            <v>Black</v>
          </cell>
          <cell r="G979" t="str">
            <v>黑色</v>
          </cell>
          <cell r="H979" t="str">
            <v>M</v>
          </cell>
          <cell r="I979">
            <v>295</v>
          </cell>
          <cell r="J979">
            <v>265</v>
          </cell>
          <cell r="K979">
            <v>267</v>
          </cell>
          <cell r="L979">
            <v>269</v>
          </cell>
          <cell r="M979">
            <v>275</v>
          </cell>
          <cell r="N979">
            <v>5957</v>
          </cell>
          <cell r="O979">
            <v>310</v>
          </cell>
          <cell r="P979">
            <v>316</v>
          </cell>
          <cell r="Q979">
            <v>6845</v>
          </cell>
        </row>
        <row r="980">
          <cell r="C980" t="str">
            <v>UW158-084-SG</v>
          </cell>
          <cell r="D980" t="str">
            <v>Men's Long-Sleeve Undershirt</v>
          </cell>
          <cell r="E980" t="str">
            <v>親柔男長袖內衣</v>
          </cell>
          <cell r="F980" t="str">
            <v>Black</v>
          </cell>
          <cell r="G980" t="str">
            <v>黑色</v>
          </cell>
          <cell r="H980" t="str">
            <v>L</v>
          </cell>
          <cell r="I980">
            <v>295</v>
          </cell>
          <cell r="J980">
            <v>265</v>
          </cell>
          <cell r="K980">
            <v>267</v>
          </cell>
          <cell r="L980">
            <v>269</v>
          </cell>
          <cell r="M980">
            <v>275</v>
          </cell>
          <cell r="N980">
            <v>5957</v>
          </cell>
          <cell r="O980">
            <v>310</v>
          </cell>
          <cell r="P980">
            <v>316</v>
          </cell>
          <cell r="Q980">
            <v>6845</v>
          </cell>
        </row>
        <row r="981">
          <cell r="C981" t="str">
            <v>UW158-086-SG</v>
          </cell>
          <cell r="D981" t="str">
            <v>Men's Long-Sleeve Undershirt</v>
          </cell>
          <cell r="E981" t="str">
            <v>親柔男長袖內衣</v>
          </cell>
          <cell r="F981" t="str">
            <v>Black</v>
          </cell>
          <cell r="G981" t="str">
            <v>黑色</v>
          </cell>
          <cell r="H981" t="str">
            <v>LL</v>
          </cell>
          <cell r="I981">
            <v>310</v>
          </cell>
          <cell r="J981">
            <v>280</v>
          </cell>
          <cell r="K981">
            <v>283</v>
          </cell>
          <cell r="L981">
            <v>286</v>
          </cell>
          <cell r="M981">
            <v>291</v>
          </cell>
          <cell r="N981">
            <v>6303</v>
          </cell>
          <cell r="O981">
            <v>325</v>
          </cell>
          <cell r="P981">
            <v>331</v>
          </cell>
          <cell r="Q981">
            <v>7170</v>
          </cell>
        </row>
        <row r="982">
          <cell r="C982" t="str">
            <v>UW159-013-SG</v>
          </cell>
          <cell r="D982" t="str">
            <v>Men's Long Underpants</v>
          </cell>
          <cell r="E982" t="str">
            <v>親柔男長內褲</v>
          </cell>
          <cell r="F982" t="str">
            <v>Dark Blue</v>
          </cell>
          <cell r="G982" t="str">
            <v>深藍</v>
          </cell>
          <cell r="H982" t="str">
            <v>M</v>
          </cell>
          <cell r="I982">
            <v>250</v>
          </cell>
          <cell r="J982">
            <v>225</v>
          </cell>
          <cell r="K982">
            <v>227</v>
          </cell>
          <cell r="L982">
            <v>229</v>
          </cell>
          <cell r="M982">
            <v>234</v>
          </cell>
          <cell r="N982">
            <v>5069</v>
          </cell>
          <cell r="O982">
            <v>265</v>
          </cell>
          <cell r="P982">
            <v>270</v>
          </cell>
          <cell r="Q982">
            <v>5848</v>
          </cell>
        </row>
        <row r="983">
          <cell r="C983" t="str">
            <v>UW159-014-SG</v>
          </cell>
          <cell r="D983" t="str">
            <v>Men's Long Underpants</v>
          </cell>
          <cell r="E983" t="str">
            <v>親柔男長內褲</v>
          </cell>
          <cell r="F983" t="str">
            <v>Dark Blue</v>
          </cell>
          <cell r="G983" t="str">
            <v>深藍</v>
          </cell>
          <cell r="H983" t="str">
            <v>L</v>
          </cell>
          <cell r="I983">
            <v>250</v>
          </cell>
          <cell r="J983">
            <v>225</v>
          </cell>
          <cell r="K983">
            <v>227</v>
          </cell>
          <cell r="L983">
            <v>229</v>
          </cell>
          <cell r="M983">
            <v>234</v>
          </cell>
          <cell r="N983">
            <v>5069</v>
          </cell>
          <cell r="O983">
            <v>265</v>
          </cell>
          <cell r="P983">
            <v>270</v>
          </cell>
          <cell r="Q983">
            <v>5848</v>
          </cell>
        </row>
        <row r="984">
          <cell r="C984" t="str">
            <v>UW159-016-SG</v>
          </cell>
          <cell r="D984" t="str">
            <v>Men's Long Underpants</v>
          </cell>
          <cell r="E984" t="str">
            <v>親柔男長內褲</v>
          </cell>
          <cell r="F984" t="str">
            <v>Dark Blue</v>
          </cell>
          <cell r="G984" t="str">
            <v>深藍</v>
          </cell>
          <cell r="H984" t="str">
            <v>LL</v>
          </cell>
          <cell r="I984">
            <v>260</v>
          </cell>
          <cell r="J984">
            <v>235</v>
          </cell>
          <cell r="K984">
            <v>237</v>
          </cell>
          <cell r="L984">
            <v>239</v>
          </cell>
          <cell r="M984">
            <v>244</v>
          </cell>
          <cell r="N984">
            <v>5285</v>
          </cell>
          <cell r="O984">
            <v>275</v>
          </cell>
          <cell r="P984">
            <v>280</v>
          </cell>
          <cell r="Q984">
            <v>6065</v>
          </cell>
        </row>
        <row r="985">
          <cell r="C985" t="str">
            <v>UW159-033-SG</v>
          </cell>
          <cell r="D985" t="str">
            <v>Men's Long Underpants</v>
          </cell>
          <cell r="E985" t="str">
            <v>親柔男長內褲</v>
          </cell>
          <cell r="F985" t="str">
            <v>Gray</v>
          </cell>
          <cell r="G985" t="str">
            <v>淺灰</v>
          </cell>
          <cell r="H985" t="str">
            <v>M</v>
          </cell>
          <cell r="I985">
            <v>250</v>
          </cell>
          <cell r="J985">
            <v>225</v>
          </cell>
          <cell r="K985">
            <v>227</v>
          </cell>
          <cell r="L985">
            <v>229</v>
          </cell>
          <cell r="M985">
            <v>234</v>
          </cell>
          <cell r="N985">
            <v>5069</v>
          </cell>
          <cell r="O985">
            <v>265</v>
          </cell>
          <cell r="P985">
            <v>270</v>
          </cell>
          <cell r="Q985">
            <v>5848</v>
          </cell>
        </row>
        <row r="986">
          <cell r="C986" t="str">
            <v>UW159-034-SG</v>
          </cell>
          <cell r="D986" t="str">
            <v>Men's Long Underpants</v>
          </cell>
          <cell r="E986" t="str">
            <v>親柔男長內褲</v>
          </cell>
          <cell r="F986" t="str">
            <v>Gray</v>
          </cell>
          <cell r="G986" t="str">
            <v>淺灰</v>
          </cell>
          <cell r="H986" t="str">
            <v>L</v>
          </cell>
          <cell r="I986">
            <v>250</v>
          </cell>
          <cell r="J986">
            <v>225</v>
          </cell>
          <cell r="K986">
            <v>227</v>
          </cell>
          <cell r="L986">
            <v>229</v>
          </cell>
          <cell r="M986">
            <v>234</v>
          </cell>
          <cell r="N986">
            <v>5069</v>
          </cell>
          <cell r="O986">
            <v>265</v>
          </cell>
          <cell r="P986">
            <v>270</v>
          </cell>
          <cell r="Q986">
            <v>5848</v>
          </cell>
        </row>
        <row r="987">
          <cell r="C987" t="str">
            <v>UW159-036-SG</v>
          </cell>
          <cell r="D987" t="str">
            <v>Men's Long Underpants</v>
          </cell>
          <cell r="E987" t="str">
            <v>親柔男長內褲</v>
          </cell>
          <cell r="F987" t="str">
            <v>Gray</v>
          </cell>
          <cell r="G987" t="str">
            <v>淺灰</v>
          </cell>
          <cell r="H987" t="str">
            <v>LL</v>
          </cell>
          <cell r="I987">
            <v>260</v>
          </cell>
          <cell r="J987">
            <v>235</v>
          </cell>
          <cell r="K987">
            <v>237</v>
          </cell>
          <cell r="L987">
            <v>239</v>
          </cell>
          <cell r="M987">
            <v>244</v>
          </cell>
          <cell r="N987">
            <v>5285</v>
          </cell>
          <cell r="O987">
            <v>275</v>
          </cell>
          <cell r="P987">
            <v>280</v>
          </cell>
          <cell r="Q987">
            <v>6065</v>
          </cell>
        </row>
        <row r="988">
          <cell r="C988" t="str">
            <v>UW159-083-SG</v>
          </cell>
          <cell r="D988" t="str">
            <v>Men's Long Underpants</v>
          </cell>
          <cell r="E988" t="str">
            <v>親柔男長內褲</v>
          </cell>
          <cell r="F988" t="str">
            <v>Black</v>
          </cell>
          <cell r="G988" t="str">
            <v>黑色</v>
          </cell>
          <cell r="H988" t="str">
            <v>M</v>
          </cell>
          <cell r="I988">
            <v>250</v>
          </cell>
          <cell r="J988">
            <v>225</v>
          </cell>
          <cell r="K988">
            <v>227</v>
          </cell>
          <cell r="L988">
            <v>229</v>
          </cell>
          <cell r="M988">
            <v>234</v>
          </cell>
          <cell r="N988">
            <v>5069</v>
          </cell>
          <cell r="O988">
            <v>265</v>
          </cell>
          <cell r="P988">
            <v>270</v>
          </cell>
          <cell r="Q988">
            <v>5848</v>
          </cell>
        </row>
        <row r="989">
          <cell r="C989" t="str">
            <v>UW159-084-SG</v>
          </cell>
          <cell r="D989" t="str">
            <v>Men's Long Underpants</v>
          </cell>
          <cell r="E989" t="str">
            <v>親柔男長內褲</v>
          </cell>
          <cell r="F989" t="str">
            <v>Black</v>
          </cell>
          <cell r="G989" t="str">
            <v>黑色</v>
          </cell>
          <cell r="H989" t="str">
            <v>L</v>
          </cell>
          <cell r="I989">
            <v>250</v>
          </cell>
          <cell r="J989">
            <v>225</v>
          </cell>
          <cell r="K989">
            <v>227</v>
          </cell>
          <cell r="L989">
            <v>229</v>
          </cell>
          <cell r="M989">
            <v>234</v>
          </cell>
          <cell r="N989">
            <v>5069</v>
          </cell>
          <cell r="O989">
            <v>265</v>
          </cell>
          <cell r="P989">
            <v>270</v>
          </cell>
          <cell r="Q989">
            <v>5848</v>
          </cell>
        </row>
        <row r="990">
          <cell r="C990" t="str">
            <v>UW159-086-SG</v>
          </cell>
          <cell r="D990" t="str">
            <v>Men's Long Underpants</v>
          </cell>
          <cell r="E990" t="str">
            <v>親柔男長內褲</v>
          </cell>
          <cell r="F990" t="str">
            <v>Black</v>
          </cell>
          <cell r="G990" t="str">
            <v>黑色</v>
          </cell>
          <cell r="H990" t="str">
            <v>LL</v>
          </cell>
          <cell r="I990">
            <v>260</v>
          </cell>
          <cell r="J990">
            <v>235</v>
          </cell>
          <cell r="K990">
            <v>237</v>
          </cell>
          <cell r="L990">
            <v>239</v>
          </cell>
          <cell r="M990">
            <v>244</v>
          </cell>
          <cell r="N990">
            <v>5285</v>
          </cell>
          <cell r="O990">
            <v>275</v>
          </cell>
          <cell r="P990">
            <v>280</v>
          </cell>
          <cell r="Q990">
            <v>6065</v>
          </cell>
        </row>
        <row r="991">
          <cell r="C991" t="str">
            <v>UW171-083-SG</v>
          </cell>
          <cell r="D991" t="str">
            <v>Lady's Panties (2 Pcs Set)</v>
          </cell>
          <cell r="E991" t="str">
            <v>親柔女內褲 (兩件裝)</v>
          </cell>
          <cell r="F991" t="str">
            <v>Black</v>
          </cell>
          <cell r="G991" t="str">
            <v>黑色</v>
          </cell>
          <cell r="H991" t="str">
            <v>M</v>
          </cell>
          <cell r="I991">
            <v>180</v>
          </cell>
          <cell r="J991" t="str">
            <v>-</v>
          </cell>
          <cell r="K991" t="str">
            <v>-</v>
          </cell>
          <cell r="L991" t="str">
            <v>-</v>
          </cell>
          <cell r="M991" t="str">
            <v>-</v>
          </cell>
          <cell r="N991" t="str">
            <v>-</v>
          </cell>
          <cell r="O991" t="str">
            <v>-</v>
          </cell>
          <cell r="P991" t="str">
            <v>-</v>
          </cell>
          <cell r="Q991" t="str">
            <v>-</v>
          </cell>
        </row>
        <row r="992">
          <cell r="C992" t="str">
            <v>UW171-084-SG</v>
          </cell>
          <cell r="D992" t="str">
            <v>Lady's Panties (2 Pcs Set)</v>
          </cell>
          <cell r="E992" t="str">
            <v>親柔女內褲 (兩件裝)</v>
          </cell>
          <cell r="F992" t="str">
            <v>Black</v>
          </cell>
          <cell r="G992" t="str">
            <v>黑色</v>
          </cell>
          <cell r="H992" t="str">
            <v>L</v>
          </cell>
          <cell r="I992">
            <v>180</v>
          </cell>
          <cell r="J992" t="str">
            <v>-</v>
          </cell>
          <cell r="K992" t="str">
            <v>-</v>
          </cell>
          <cell r="L992" t="str">
            <v>-</v>
          </cell>
          <cell r="M992" t="str">
            <v>-</v>
          </cell>
          <cell r="N992" t="str">
            <v>-</v>
          </cell>
          <cell r="O992" t="str">
            <v>-</v>
          </cell>
          <cell r="P992" t="str">
            <v>-</v>
          </cell>
          <cell r="Q992" t="str">
            <v>-</v>
          </cell>
        </row>
        <row r="993">
          <cell r="C993" t="str">
            <v>UW171-086-SG</v>
          </cell>
          <cell r="D993" t="str">
            <v>Lady's Panties (2 Pcs Set)</v>
          </cell>
          <cell r="E993" t="str">
            <v>親柔女內褲 (兩件裝)</v>
          </cell>
          <cell r="F993" t="str">
            <v>Black</v>
          </cell>
          <cell r="G993" t="str">
            <v>黑色</v>
          </cell>
          <cell r="H993" t="str">
            <v>LL</v>
          </cell>
          <cell r="I993">
            <v>190</v>
          </cell>
          <cell r="J993" t="str">
            <v>-</v>
          </cell>
          <cell r="K993" t="str">
            <v>-</v>
          </cell>
          <cell r="L993" t="str">
            <v>-</v>
          </cell>
          <cell r="M993" t="str">
            <v>-</v>
          </cell>
          <cell r="N993" t="str">
            <v>-</v>
          </cell>
          <cell r="O993" t="str">
            <v>-</v>
          </cell>
          <cell r="P993" t="str">
            <v>-</v>
          </cell>
          <cell r="Q993" t="str">
            <v>-</v>
          </cell>
        </row>
        <row r="994">
          <cell r="C994" t="str">
            <v>UW172-083-SG</v>
          </cell>
          <cell r="D994" t="str">
            <v>Men's Boxers Briefs</v>
          </cell>
          <cell r="E994" t="str">
            <v>親柔男四角內褲</v>
          </cell>
          <cell r="F994" t="str">
            <v>Black</v>
          </cell>
          <cell r="G994" t="str">
            <v>黑色</v>
          </cell>
          <cell r="H994" t="str">
            <v>M</v>
          </cell>
          <cell r="I994">
            <v>175</v>
          </cell>
          <cell r="J994">
            <v>160</v>
          </cell>
          <cell r="K994">
            <v>161</v>
          </cell>
          <cell r="L994">
            <v>162</v>
          </cell>
          <cell r="M994">
            <v>166</v>
          </cell>
          <cell r="N994">
            <v>3596</v>
          </cell>
          <cell r="O994">
            <v>175</v>
          </cell>
          <cell r="P994">
            <v>178</v>
          </cell>
          <cell r="Q994">
            <v>3856</v>
          </cell>
        </row>
        <row r="995">
          <cell r="C995" t="str">
            <v>UW172-084-SG</v>
          </cell>
          <cell r="D995" t="str">
            <v>Men's Boxers Briefs</v>
          </cell>
          <cell r="E995" t="str">
            <v>親柔男四角內褲</v>
          </cell>
          <cell r="F995" t="str">
            <v>Black</v>
          </cell>
          <cell r="G995" t="str">
            <v>黑色</v>
          </cell>
          <cell r="H995" t="str">
            <v>L</v>
          </cell>
          <cell r="I995">
            <v>175</v>
          </cell>
          <cell r="J995">
            <v>160</v>
          </cell>
          <cell r="K995">
            <v>161</v>
          </cell>
          <cell r="L995">
            <v>162</v>
          </cell>
          <cell r="M995">
            <v>166</v>
          </cell>
          <cell r="N995">
            <v>3596</v>
          </cell>
          <cell r="O995">
            <v>175</v>
          </cell>
          <cell r="P995">
            <v>178</v>
          </cell>
          <cell r="Q995">
            <v>3856</v>
          </cell>
        </row>
        <row r="996">
          <cell r="C996" t="str">
            <v>UW172-086-SG</v>
          </cell>
          <cell r="D996" t="str">
            <v>Men's Boxers Briefs</v>
          </cell>
          <cell r="E996" t="str">
            <v>親柔男四角內褲</v>
          </cell>
          <cell r="F996" t="str">
            <v>Black</v>
          </cell>
          <cell r="G996" t="str">
            <v>黑色</v>
          </cell>
          <cell r="H996" t="str">
            <v>LL</v>
          </cell>
          <cell r="I996">
            <v>185</v>
          </cell>
          <cell r="J996">
            <v>170</v>
          </cell>
          <cell r="K996">
            <v>172</v>
          </cell>
          <cell r="L996">
            <v>174</v>
          </cell>
          <cell r="M996">
            <v>177</v>
          </cell>
          <cell r="N996">
            <v>3834</v>
          </cell>
          <cell r="O996">
            <v>185</v>
          </cell>
          <cell r="P996">
            <v>189</v>
          </cell>
          <cell r="Q996">
            <v>4094</v>
          </cell>
        </row>
        <row r="997">
          <cell r="C997" t="str">
            <v>UW172-089-SG</v>
          </cell>
          <cell r="D997" t="str">
            <v>Men's Boxers Briefs</v>
          </cell>
          <cell r="E997" t="str">
            <v>親柔男四角內褲</v>
          </cell>
          <cell r="F997" t="str">
            <v>Black</v>
          </cell>
          <cell r="G997" t="str">
            <v>黑色</v>
          </cell>
          <cell r="H997" t="str">
            <v>3L</v>
          </cell>
          <cell r="I997" t="str">
            <v>-</v>
          </cell>
          <cell r="J997">
            <v>180</v>
          </cell>
          <cell r="K997">
            <v>182</v>
          </cell>
          <cell r="L997">
            <v>184</v>
          </cell>
          <cell r="M997">
            <v>187</v>
          </cell>
          <cell r="N997">
            <v>4051</v>
          </cell>
          <cell r="O997">
            <v>195</v>
          </cell>
          <cell r="P997">
            <v>199</v>
          </cell>
          <cell r="Q997">
            <v>4310</v>
          </cell>
        </row>
        <row r="998">
          <cell r="C998" t="str">
            <v>UW173-083-SG</v>
          </cell>
          <cell r="D998" t="str">
            <v>Soft Lace Panty</v>
          </cell>
          <cell r="E998" t="str">
            <v>親柔蕾絲内褲</v>
          </cell>
          <cell r="F998" t="str">
            <v>Black</v>
          </cell>
          <cell r="G998" t="str">
            <v>黑色</v>
          </cell>
          <cell r="H998" t="str">
            <v>M</v>
          </cell>
          <cell r="I998" t="str">
            <v>-</v>
          </cell>
          <cell r="J998" t="str">
            <v>-</v>
          </cell>
          <cell r="K998" t="str">
            <v>-</v>
          </cell>
          <cell r="L998">
            <v>155</v>
          </cell>
          <cell r="M998">
            <v>158</v>
          </cell>
          <cell r="N998">
            <v>3422</v>
          </cell>
          <cell r="O998">
            <v>155</v>
          </cell>
          <cell r="P998">
            <v>158</v>
          </cell>
          <cell r="Q998">
            <v>3422</v>
          </cell>
        </row>
        <row r="999">
          <cell r="C999" t="str">
            <v>UW173-084-SG</v>
          </cell>
          <cell r="D999" t="str">
            <v>Soft Lace Panty</v>
          </cell>
          <cell r="E999" t="str">
            <v>親柔蕾絲内褲</v>
          </cell>
          <cell r="F999" t="str">
            <v>Black</v>
          </cell>
          <cell r="G999" t="str">
            <v>黑色</v>
          </cell>
          <cell r="H999" t="str">
            <v>L</v>
          </cell>
          <cell r="I999" t="str">
            <v>-</v>
          </cell>
          <cell r="J999" t="str">
            <v>-</v>
          </cell>
          <cell r="K999" t="str">
            <v>-</v>
          </cell>
          <cell r="L999">
            <v>155</v>
          </cell>
          <cell r="M999">
            <v>158</v>
          </cell>
          <cell r="N999">
            <v>3422</v>
          </cell>
          <cell r="O999">
            <v>155</v>
          </cell>
          <cell r="P999">
            <v>158</v>
          </cell>
          <cell r="Q999">
            <v>3422</v>
          </cell>
        </row>
        <row r="1000">
          <cell r="C1000" t="str">
            <v>UW173-086-SG</v>
          </cell>
          <cell r="D1000" t="str">
            <v>Soft Lace Panty</v>
          </cell>
          <cell r="E1000" t="str">
            <v>親柔蕾絲内褲</v>
          </cell>
          <cell r="F1000" t="str">
            <v>Black</v>
          </cell>
          <cell r="G1000" t="str">
            <v>黑色</v>
          </cell>
          <cell r="H1000" t="str">
            <v>LL</v>
          </cell>
          <cell r="I1000" t="str">
            <v>-</v>
          </cell>
          <cell r="J1000" t="str">
            <v>-</v>
          </cell>
          <cell r="K1000" t="str">
            <v>-</v>
          </cell>
          <cell r="L1000">
            <v>165</v>
          </cell>
          <cell r="M1000">
            <v>168</v>
          </cell>
          <cell r="N1000">
            <v>3639</v>
          </cell>
          <cell r="O1000">
            <v>165</v>
          </cell>
          <cell r="P1000">
            <v>168</v>
          </cell>
          <cell r="Q1000">
            <v>3639</v>
          </cell>
        </row>
        <row r="1001">
          <cell r="C1001" t="str">
            <v>UW181-023-SG</v>
          </cell>
          <cell r="D1001" t="str">
            <v>Lady's Short-Sleeve Undershirt</v>
          </cell>
          <cell r="E1001" t="str">
            <v>仕女短袖內衣</v>
          </cell>
          <cell r="F1001" t="str">
            <v>White</v>
          </cell>
          <cell r="G1001" t="str">
            <v>白色</v>
          </cell>
          <cell r="H1001" t="str">
            <v>M</v>
          </cell>
          <cell r="I1001" t="str">
            <v>-</v>
          </cell>
          <cell r="J1001">
            <v>215</v>
          </cell>
          <cell r="K1001">
            <v>217</v>
          </cell>
          <cell r="L1001">
            <v>219</v>
          </cell>
          <cell r="M1001">
            <v>223</v>
          </cell>
          <cell r="N1001">
            <v>4830</v>
          </cell>
          <cell r="O1001" t="str">
            <v>-</v>
          </cell>
          <cell r="P1001" t="str">
            <v>-</v>
          </cell>
          <cell r="Q1001" t="str">
            <v>-</v>
          </cell>
        </row>
        <row r="1002">
          <cell r="C1002" t="str">
            <v>UW181-024-SG</v>
          </cell>
          <cell r="D1002" t="str">
            <v>Lady's Short-Sleeve Undershirt</v>
          </cell>
          <cell r="E1002" t="str">
            <v>仕女短袖內衣</v>
          </cell>
          <cell r="F1002" t="str">
            <v>White</v>
          </cell>
          <cell r="G1002" t="str">
            <v>白色</v>
          </cell>
          <cell r="H1002" t="str">
            <v>L</v>
          </cell>
          <cell r="I1002" t="str">
            <v>-</v>
          </cell>
          <cell r="J1002">
            <v>215</v>
          </cell>
          <cell r="K1002">
            <v>217</v>
          </cell>
          <cell r="L1002">
            <v>219</v>
          </cell>
          <cell r="M1002">
            <v>223</v>
          </cell>
          <cell r="N1002">
            <v>4830</v>
          </cell>
          <cell r="O1002" t="str">
            <v>-</v>
          </cell>
          <cell r="P1002" t="str">
            <v>-</v>
          </cell>
          <cell r="Q1002" t="str">
            <v>-</v>
          </cell>
        </row>
        <row r="1003">
          <cell r="C1003" t="str">
            <v>UW181-026-SG</v>
          </cell>
          <cell r="D1003" t="str">
            <v>Lady's Short-Sleeve Undershirt</v>
          </cell>
          <cell r="E1003" t="str">
            <v>仕女短袖內衣</v>
          </cell>
          <cell r="F1003" t="str">
            <v>White</v>
          </cell>
          <cell r="G1003" t="str">
            <v>白色</v>
          </cell>
          <cell r="H1003" t="str">
            <v>LL</v>
          </cell>
          <cell r="I1003" t="str">
            <v>-</v>
          </cell>
          <cell r="J1003">
            <v>225</v>
          </cell>
          <cell r="K1003">
            <v>227</v>
          </cell>
          <cell r="L1003">
            <v>229</v>
          </cell>
          <cell r="M1003">
            <v>234</v>
          </cell>
          <cell r="N1003">
            <v>5069</v>
          </cell>
          <cell r="O1003" t="str">
            <v>-</v>
          </cell>
          <cell r="P1003" t="str">
            <v>-</v>
          </cell>
          <cell r="Q1003" t="str">
            <v>-</v>
          </cell>
        </row>
        <row r="1004">
          <cell r="C1004" t="str">
            <v>UW182-023-SG</v>
          </cell>
          <cell r="D1004" t="str">
            <v>Men's Sleeveless Undershirt</v>
          </cell>
          <cell r="E1004" t="str">
            <v>男仕無袖內衣</v>
          </cell>
          <cell r="F1004" t="str">
            <v>White</v>
          </cell>
          <cell r="G1004" t="str">
            <v>白色</v>
          </cell>
          <cell r="H1004" t="str">
            <v>M</v>
          </cell>
          <cell r="I1004" t="str">
            <v>-</v>
          </cell>
          <cell r="J1004">
            <v>200</v>
          </cell>
          <cell r="K1004">
            <v>202</v>
          </cell>
          <cell r="L1004">
            <v>204</v>
          </cell>
          <cell r="M1004">
            <v>208</v>
          </cell>
          <cell r="N1004">
            <v>4505</v>
          </cell>
          <cell r="O1004" t="str">
            <v>-</v>
          </cell>
          <cell r="P1004" t="str">
            <v>-</v>
          </cell>
          <cell r="Q1004" t="str">
            <v>-</v>
          </cell>
        </row>
        <row r="1005">
          <cell r="C1005" t="str">
            <v>UW182-024-SG</v>
          </cell>
          <cell r="D1005" t="str">
            <v>Men's Sleeveless Undershirt</v>
          </cell>
          <cell r="E1005" t="str">
            <v>男仕無袖內衣</v>
          </cell>
          <cell r="F1005" t="str">
            <v>White</v>
          </cell>
          <cell r="G1005" t="str">
            <v>白色</v>
          </cell>
          <cell r="H1005" t="str">
            <v>L</v>
          </cell>
          <cell r="I1005" t="str">
            <v>-</v>
          </cell>
          <cell r="J1005">
            <v>200</v>
          </cell>
          <cell r="K1005">
            <v>202</v>
          </cell>
          <cell r="L1005">
            <v>204</v>
          </cell>
          <cell r="M1005">
            <v>208</v>
          </cell>
          <cell r="N1005">
            <v>4505</v>
          </cell>
          <cell r="O1005" t="str">
            <v>-</v>
          </cell>
          <cell r="P1005" t="str">
            <v>-</v>
          </cell>
          <cell r="Q1005" t="str">
            <v>-</v>
          </cell>
        </row>
        <row r="1006">
          <cell r="C1006" t="str">
            <v>UW182-026-SG</v>
          </cell>
          <cell r="D1006" t="str">
            <v>Men's Sleeveless Undershirt</v>
          </cell>
          <cell r="E1006" t="str">
            <v>男仕無袖內衣</v>
          </cell>
          <cell r="F1006" t="str">
            <v>White</v>
          </cell>
          <cell r="G1006" t="str">
            <v>白色</v>
          </cell>
          <cell r="H1006" t="str">
            <v>LL</v>
          </cell>
          <cell r="I1006" t="str">
            <v>-</v>
          </cell>
          <cell r="J1006">
            <v>210</v>
          </cell>
          <cell r="K1006">
            <v>212</v>
          </cell>
          <cell r="L1006">
            <v>214</v>
          </cell>
          <cell r="M1006">
            <v>218</v>
          </cell>
          <cell r="N1006">
            <v>4722</v>
          </cell>
          <cell r="O1006" t="str">
            <v>-</v>
          </cell>
          <cell r="P1006" t="str">
            <v>-</v>
          </cell>
          <cell r="Q1006" t="str">
            <v>-</v>
          </cell>
        </row>
        <row r="1007">
          <cell r="C1007" t="str">
            <v>UW183-023-SG</v>
          </cell>
          <cell r="D1007" t="str">
            <v>Lady's Sleeveless Undershirt</v>
          </cell>
          <cell r="E1007" t="str">
            <v>柔韻女無袖内衣</v>
          </cell>
          <cell r="F1007" t="str">
            <v>Ivory</v>
          </cell>
          <cell r="G1007" t="str">
            <v>米白</v>
          </cell>
          <cell r="H1007" t="str">
            <v>M</v>
          </cell>
          <cell r="O1007">
            <v>185</v>
          </cell>
          <cell r="P1007">
            <v>189</v>
          </cell>
          <cell r="Q1007">
            <v>4094</v>
          </cell>
        </row>
        <row r="1008">
          <cell r="C1008" t="str">
            <v>UW183-024-SG</v>
          </cell>
          <cell r="D1008" t="str">
            <v>Lady's Sleeveless Undershirt</v>
          </cell>
          <cell r="E1008" t="str">
            <v>柔韻女無袖内衣</v>
          </cell>
          <cell r="F1008" t="str">
            <v>Ivory</v>
          </cell>
          <cell r="G1008" t="str">
            <v>米白</v>
          </cell>
          <cell r="H1008" t="str">
            <v>L</v>
          </cell>
          <cell r="O1008">
            <v>185</v>
          </cell>
          <cell r="P1008">
            <v>189</v>
          </cell>
          <cell r="Q1008">
            <v>4094</v>
          </cell>
        </row>
        <row r="1009">
          <cell r="C1009" t="str">
            <v>UW183-026-SG</v>
          </cell>
          <cell r="D1009" t="str">
            <v>Lady's Sleeveless Undershirt</v>
          </cell>
          <cell r="E1009" t="str">
            <v>柔韻女無袖内衣</v>
          </cell>
          <cell r="F1009" t="str">
            <v>Ivory</v>
          </cell>
          <cell r="G1009" t="str">
            <v>米白</v>
          </cell>
          <cell r="H1009" t="str">
            <v>LL</v>
          </cell>
          <cell r="O1009">
            <v>200</v>
          </cell>
          <cell r="P1009">
            <v>204</v>
          </cell>
          <cell r="Q1009">
            <v>4419</v>
          </cell>
        </row>
        <row r="1010">
          <cell r="C1010" t="str">
            <v>UW184-023-SG</v>
          </cell>
          <cell r="D1010" t="str">
            <v>Lady's Short-Sleeve Undershirt</v>
          </cell>
          <cell r="E1010" t="str">
            <v>柔韻女短袖袖内衣</v>
          </cell>
          <cell r="F1010" t="str">
            <v>Ivory</v>
          </cell>
          <cell r="G1010" t="str">
            <v>米白</v>
          </cell>
          <cell r="H1010" t="str">
            <v>M</v>
          </cell>
          <cell r="O1010">
            <v>230</v>
          </cell>
          <cell r="P1010">
            <v>234</v>
          </cell>
          <cell r="Q1010">
            <v>5069</v>
          </cell>
        </row>
        <row r="1011">
          <cell r="C1011" t="str">
            <v>UW184-024-SG</v>
          </cell>
          <cell r="D1011" t="str">
            <v>Lady's Short-Sleeve Undershirt</v>
          </cell>
          <cell r="E1011" t="str">
            <v>柔韻女短袖袖内衣</v>
          </cell>
          <cell r="F1011" t="str">
            <v>Ivory</v>
          </cell>
          <cell r="G1011" t="str">
            <v>米白</v>
          </cell>
          <cell r="H1011" t="str">
            <v>L</v>
          </cell>
          <cell r="O1011">
            <v>230</v>
          </cell>
          <cell r="P1011">
            <v>234</v>
          </cell>
          <cell r="Q1011">
            <v>5069</v>
          </cell>
        </row>
        <row r="1012">
          <cell r="C1012" t="str">
            <v>UW184-026-SG</v>
          </cell>
          <cell r="D1012" t="str">
            <v>Lady's Short-Sleeve Undershirt</v>
          </cell>
          <cell r="E1012" t="str">
            <v>柔韻女短袖袖内衣</v>
          </cell>
          <cell r="F1012" t="str">
            <v>Ivory</v>
          </cell>
          <cell r="G1012" t="str">
            <v>米白</v>
          </cell>
          <cell r="H1012" t="str">
            <v>LL</v>
          </cell>
          <cell r="O1012">
            <v>245</v>
          </cell>
          <cell r="P1012">
            <v>250</v>
          </cell>
          <cell r="Q1012">
            <v>5415</v>
          </cell>
        </row>
        <row r="1013">
          <cell r="C1013" t="str">
            <v>UW185-023-SG</v>
          </cell>
          <cell r="D1013" t="str">
            <v>Lady's Long-Sleeve Undershirt</v>
          </cell>
          <cell r="E1013" t="str">
            <v>柔韻女長袖內衣</v>
          </cell>
          <cell r="F1013" t="str">
            <v>Ivory</v>
          </cell>
          <cell r="G1013" t="str">
            <v>米白</v>
          </cell>
          <cell r="H1013" t="str">
            <v>M</v>
          </cell>
          <cell r="O1013">
            <v>270</v>
          </cell>
          <cell r="P1013">
            <v>275</v>
          </cell>
          <cell r="Q1013">
            <v>5957</v>
          </cell>
        </row>
        <row r="1014">
          <cell r="C1014" t="str">
            <v>UW185-024-SG</v>
          </cell>
          <cell r="D1014" t="str">
            <v>Lady's Long-Sleeve Undershirt</v>
          </cell>
          <cell r="E1014" t="str">
            <v>柔韻女長袖內衣</v>
          </cell>
          <cell r="F1014" t="str">
            <v>Ivory</v>
          </cell>
          <cell r="G1014" t="str">
            <v>米白</v>
          </cell>
          <cell r="H1014" t="str">
            <v>L</v>
          </cell>
          <cell r="O1014">
            <v>270</v>
          </cell>
          <cell r="P1014">
            <v>275</v>
          </cell>
          <cell r="Q1014">
            <v>5957</v>
          </cell>
        </row>
        <row r="1015">
          <cell r="C1015" t="str">
            <v>UW185-026-SG</v>
          </cell>
          <cell r="D1015" t="str">
            <v>Lady's Long-Sleeve Undershirt</v>
          </cell>
          <cell r="E1015" t="str">
            <v>柔韻女長袖內衣</v>
          </cell>
          <cell r="F1015" t="str">
            <v>Ivory</v>
          </cell>
          <cell r="G1015" t="str">
            <v>米白</v>
          </cell>
          <cell r="H1015" t="str">
            <v>LL</v>
          </cell>
          <cell r="O1015">
            <v>285</v>
          </cell>
          <cell r="P1015">
            <v>291</v>
          </cell>
          <cell r="Q1015">
            <v>6303</v>
          </cell>
        </row>
        <row r="1016">
          <cell r="C1016" t="str">
            <v>UW186-023-SG</v>
          </cell>
          <cell r="D1016" t="str">
            <v>Men's Sleeveless Undershirt</v>
          </cell>
          <cell r="E1016" t="str">
            <v>柔韻男無袖内衣</v>
          </cell>
          <cell r="F1016" t="str">
            <v>Ivory</v>
          </cell>
          <cell r="G1016" t="str">
            <v>米白</v>
          </cell>
          <cell r="H1016" t="str">
            <v>M</v>
          </cell>
          <cell r="O1016">
            <v>200</v>
          </cell>
          <cell r="P1016">
            <v>204</v>
          </cell>
          <cell r="Q1016">
            <v>4419</v>
          </cell>
        </row>
        <row r="1017">
          <cell r="C1017" t="str">
            <v>UW186-024-SG</v>
          </cell>
          <cell r="D1017" t="str">
            <v>Men's Sleeveless Undershirt</v>
          </cell>
          <cell r="E1017" t="str">
            <v>柔韻男無袖内衣</v>
          </cell>
          <cell r="F1017" t="str">
            <v>Ivory</v>
          </cell>
          <cell r="G1017" t="str">
            <v>米白</v>
          </cell>
          <cell r="H1017" t="str">
            <v>L</v>
          </cell>
          <cell r="O1017">
            <v>200</v>
          </cell>
          <cell r="P1017">
            <v>204</v>
          </cell>
          <cell r="Q1017">
            <v>4419</v>
          </cell>
        </row>
        <row r="1018">
          <cell r="C1018" t="str">
            <v>UW186-026-SG</v>
          </cell>
          <cell r="D1018" t="str">
            <v>Men's Sleeveless Undershirt</v>
          </cell>
          <cell r="E1018" t="str">
            <v>柔韻男無袖内衣</v>
          </cell>
          <cell r="F1018" t="str">
            <v>Ivory</v>
          </cell>
          <cell r="G1018" t="str">
            <v>米白</v>
          </cell>
          <cell r="H1018" t="str">
            <v>LL</v>
          </cell>
          <cell r="O1018">
            <v>215</v>
          </cell>
          <cell r="P1018">
            <v>219</v>
          </cell>
          <cell r="Q1018">
            <v>4744</v>
          </cell>
        </row>
        <row r="1019">
          <cell r="C1019" t="str">
            <v>UW187-023-SG</v>
          </cell>
          <cell r="D1019" t="str">
            <v>Men's Short-Sleeve Undershirt</v>
          </cell>
          <cell r="E1019" t="str">
            <v>柔韻男短袖袖内衣</v>
          </cell>
          <cell r="F1019" t="str">
            <v>Ivory</v>
          </cell>
          <cell r="G1019" t="str">
            <v>米白</v>
          </cell>
          <cell r="H1019" t="str">
            <v>M</v>
          </cell>
          <cell r="O1019">
            <v>240</v>
          </cell>
          <cell r="P1019">
            <v>245</v>
          </cell>
          <cell r="Q1019">
            <v>5307</v>
          </cell>
        </row>
        <row r="1020">
          <cell r="C1020" t="str">
            <v>UW187-024-SG</v>
          </cell>
          <cell r="D1020" t="str">
            <v>Men's Short-Sleeve Undershirt</v>
          </cell>
          <cell r="E1020" t="str">
            <v>柔韻男短袖袖内衣</v>
          </cell>
          <cell r="F1020" t="str">
            <v>Ivory</v>
          </cell>
          <cell r="G1020" t="str">
            <v>米白</v>
          </cell>
          <cell r="H1020" t="str">
            <v>L</v>
          </cell>
          <cell r="O1020">
            <v>240</v>
          </cell>
          <cell r="P1020">
            <v>245</v>
          </cell>
          <cell r="Q1020">
            <v>5307</v>
          </cell>
        </row>
        <row r="1021">
          <cell r="C1021" t="str">
            <v>UW187-026-SG</v>
          </cell>
          <cell r="D1021" t="str">
            <v>Men's Short-Sleeve Undershirt</v>
          </cell>
          <cell r="E1021" t="str">
            <v>柔韻男短袖袖内衣</v>
          </cell>
          <cell r="F1021" t="str">
            <v>Ivory</v>
          </cell>
          <cell r="G1021" t="str">
            <v>米白</v>
          </cell>
          <cell r="H1021" t="str">
            <v>LL</v>
          </cell>
          <cell r="O1021">
            <v>255</v>
          </cell>
          <cell r="P1021">
            <v>260</v>
          </cell>
          <cell r="Q1021">
            <v>5632</v>
          </cell>
        </row>
        <row r="1022">
          <cell r="C1022" t="str">
            <v>UW188-023-SG</v>
          </cell>
          <cell r="D1022" t="str">
            <v>Men's Long-Sleeve Undershirt</v>
          </cell>
          <cell r="E1022" t="str">
            <v>柔韻男長袖內衣</v>
          </cell>
          <cell r="F1022" t="str">
            <v>Ivory</v>
          </cell>
          <cell r="G1022" t="str">
            <v>米白</v>
          </cell>
          <cell r="H1022" t="str">
            <v>M</v>
          </cell>
          <cell r="O1022">
            <v>300</v>
          </cell>
          <cell r="P1022">
            <v>306</v>
          </cell>
          <cell r="Q1022">
            <v>6628</v>
          </cell>
        </row>
        <row r="1023">
          <cell r="C1023" t="str">
            <v>UW188-024-SG</v>
          </cell>
          <cell r="D1023" t="str">
            <v>Men's Long-Sleeve Undershirt</v>
          </cell>
          <cell r="E1023" t="str">
            <v>柔韻男長袖內衣</v>
          </cell>
          <cell r="F1023" t="str">
            <v>Ivory</v>
          </cell>
          <cell r="G1023" t="str">
            <v>米白</v>
          </cell>
          <cell r="H1023" t="str">
            <v>L</v>
          </cell>
          <cell r="O1023">
            <v>300</v>
          </cell>
          <cell r="P1023">
            <v>306</v>
          </cell>
          <cell r="Q1023">
            <v>6628</v>
          </cell>
        </row>
        <row r="1024">
          <cell r="C1024" t="str">
            <v>UW188-026-SG</v>
          </cell>
          <cell r="D1024" t="str">
            <v>Men's Long-Sleeve Undershirt</v>
          </cell>
          <cell r="E1024" t="str">
            <v>柔韻男長袖內衣</v>
          </cell>
          <cell r="F1024" t="str">
            <v>Ivory</v>
          </cell>
          <cell r="G1024" t="str">
            <v>米白</v>
          </cell>
          <cell r="H1024" t="str">
            <v>LL</v>
          </cell>
          <cell r="O1024">
            <v>315</v>
          </cell>
          <cell r="P1024">
            <v>321</v>
          </cell>
          <cell r="Q1024">
            <v>6953</v>
          </cell>
        </row>
        <row r="1025">
          <cell r="C1025" t="str">
            <v>UW192-083-SG</v>
          </cell>
          <cell r="D1025" t="str">
            <v>Lady's Short-Sleeve Undershirt</v>
          </cell>
          <cell r="E1025" t="str">
            <v>舒適女短袖內衣</v>
          </cell>
          <cell r="F1025" t="str">
            <v>Black</v>
          </cell>
          <cell r="G1025" t="str">
            <v>黑色</v>
          </cell>
          <cell r="H1025" t="str">
            <v>M</v>
          </cell>
          <cell r="O1025">
            <v>240</v>
          </cell>
          <cell r="P1025">
            <v>245</v>
          </cell>
          <cell r="Q1025">
            <v>5307</v>
          </cell>
        </row>
        <row r="1026">
          <cell r="C1026" t="str">
            <v>UW192-084-SG</v>
          </cell>
          <cell r="D1026" t="str">
            <v>Lady's Short-Sleeve Undershirt</v>
          </cell>
          <cell r="E1026" t="str">
            <v>舒適女短袖內衣</v>
          </cell>
          <cell r="F1026" t="str">
            <v>Black</v>
          </cell>
          <cell r="G1026" t="str">
            <v>黑色</v>
          </cell>
          <cell r="H1026" t="str">
            <v>L</v>
          </cell>
          <cell r="O1026">
            <v>240</v>
          </cell>
          <cell r="P1026">
            <v>245</v>
          </cell>
          <cell r="Q1026">
            <v>5307</v>
          </cell>
        </row>
        <row r="1027">
          <cell r="C1027" t="str">
            <v>UW192-086-SG</v>
          </cell>
          <cell r="D1027" t="str">
            <v>Lady's Short-Sleeve Undershirt</v>
          </cell>
          <cell r="E1027" t="str">
            <v>舒適女短袖內衣</v>
          </cell>
          <cell r="F1027" t="str">
            <v>Black</v>
          </cell>
          <cell r="G1027" t="str">
            <v>黑色</v>
          </cell>
          <cell r="H1027" t="str">
            <v>LL</v>
          </cell>
          <cell r="O1027">
            <v>255</v>
          </cell>
          <cell r="P1027">
            <v>260</v>
          </cell>
          <cell r="Q1027">
            <v>5632</v>
          </cell>
        </row>
        <row r="1028">
          <cell r="C1028" t="str">
            <v>UW193-053-SG</v>
          </cell>
          <cell r="D1028" t="str">
            <v>Lady's Long-Sleeve Undershirt</v>
          </cell>
          <cell r="E1028" t="str">
            <v>舒適女長袖内衣</v>
          </cell>
          <cell r="F1028" t="str">
            <v>Pink</v>
          </cell>
          <cell r="G1028" t="str">
            <v>粉紅</v>
          </cell>
          <cell r="H1028" t="str">
            <v>M</v>
          </cell>
          <cell r="O1028">
            <v>280</v>
          </cell>
          <cell r="P1028">
            <v>285</v>
          </cell>
          <cell r="Q1028">
            <v>6173</v>
          </cell>
        </row>
        <row r="1029">
          <cell r="C1029" t="str">
            <v>UW193-054-SG</v>
          </cell>
          <cell r="D1029" t="str">
            <v>Lady's Long-Sleeve Undershirt</v>
          </cell>
          <cell r="E1029" t="str">
            <v>舒適女長袖内衣</v>
          </cell>
          <cell r="F1029" t="str">
            <v>Pink</v>
          </cell>
          <cell r="G1029" t="str">
            <v>粉紅</v>
          </cell>
          <cell r="H1029" t="str">
            <v>L</v>
          </cell>
          <cell r="O1029">
            <v>280</v>
          </cell>
          <cell r="P1029">
            <v>285</v>
          </cell>
          <cell r="Q1029">
            <v>6173</v>
          </cell>
        </row>
        <row r="1030">
          <cell r="C1030" t="str">
            <v>UW193-056-SG</v>
          </cell>
          <cell r="D1030" t="str">
            <v>Lady's Long-Sleeve Undershirt</v>
          </cell>
          <cell r="E1030" t="str">
            <v>舒適女長袖内衣</v>
          </cell>
          <cell r="F1030" t="str">
            <v>Pink</v>
          </cell>
          <cell r="G1030" t="str">
            <v>粉紅</v>
          </cell>
          <cell r="H1030" t="str">
            <v>LL</v>
          </cell>
          <cell r="O1030">
            <v>295</v>
          </cell>
          <cell r="P1030">
            <v>301</v>
          </cell>
          <cell r="Q1030">
            <v>6520</v>
          </cell>
        </row>
        <row r="1031">
          <cell r="C1031" t="str">
            <v>UW193-083-SG</v>
          </cell>
          <cell r="D1031" t="str">
            <v>Lady's Long-Sleeve Undershirt</v>
          </cell>
          <cell r="E1031" t="str">
            <v>舒適女長袖内衣</v>
          </cell>
          <cell r="F1031" t="str">
            <v>Black</v>
          </cell>
          <cell r="G1031" t="str">
            <v>黑色</v>
          </cell>
          <cell r="H1031" t="str">
            <v>M</v>
          </cell>
          <cell r="O1031">
            <v>280</v>
          </cell>
          <cell r="P1031">
            <v>285</v>
          </cell>
          <cell r="Q1031">
            <v>6173</v>
          </cell>
        </row>
        <row r="1032">
          <cell r="C1032" t="str">
            <v>UW193-084-SG</v>
          </cell>
          <cell r="D1032" t="str">
            <v>Lady's Long-Sleeve Undershirt</v>
          </cell>
          <cell r="E1032" t="str">
            <v>舒適女長袖内衣</v>
          </cell>
          <cell r="F1032" t="str">
            <v>Black</v>
          </cell>
          <cell r="G1032" t="str">
            <v>黑色</v>
          </cell>
          <cell r="H1032" t="str">
            <v>L</v>
          </cell>
          <cell r="O1032">
            <v>280</v>
          </cell>
          <cell r="P1032">
            <v>285</v>
          </cell>
          <cell r="Q1032">
            <v>6173</v>
          </cell>
        </row>
        <row r="1033">
          <cell r="C1033" t="str">
            <v>UW193-086-SG</v>
          </cell>
          <cell r="D1033" t="str">
            <v>Lady's Long-Sleeve Undershirt</v>
          </cell>
          <cell r="E1033" t="str">
            <v>舒適女長袖内衣</v>
          </cell>
          <cell r="F1033" t="str">
            <v>Black</v>
          </cell>
          <cell r="G1033" t="str">
            <v>黑色</v>
          </cell>
          <cell r="H1033" t="str">
            <v>LL</v>
          </cell>
          <cell r="O1033">
            <v>295</v>
          </cell>
          <cell r="P1033">
            <v>301</v>
          </cell>
          <cell r="Q1033">
            <v>6520</v>
          </cell>
        </row>
        <row r="1034">
          <cell r="C1034" t="str">
            <v>UW194-053-SG</v>
          </cell>
          <cell r="D1034" t="str">
            <v>Lady's Long Underpants</v>
          </cell>
          <cell r="E1034" t="str">
            <v>舒適女長内褲</v>
          </cell>
          <cell r="F1034" t="str">
            <v>Pink</v>
          </cell>
          <cell r="G1034" t="str">
            <v>粉紅</v>
          </cell>
          <cell r="H1034" t="str">
            <v>M</v>
          </cell>
          <cell r="O1034">
            <v>280</v>
          </cell>
          <cell r="P1034">
            <v>285</v>
          </cell>
          <cell r="Q1034">
            <v>6173</v>
          </cell>
        </row>
        <row r="1035">
          <cell r="C1035" t="str">
            <v>UW194-054-SG</v>
          </cell>
          <cell r="D1035" t="str">
            <v>Lady's Long Underpants</v>
          </cell>
          <cell r="E1035" t="str">
            <v>舒適女長内褲</v>
          </cell>
          <cell r="F1035" t="str">
            <v>Pink</v>
          </cell>
          <cell r="G1035" t="str">
            <v>粉紅</v>
          </cell>
          <cell r="H1035" t="str">
            <v>L</v>
          </cell>
          <cell r="O1035">
            <v>280</v>
          </cell>
          <cell r="P1035">
            <v>285</v>
          </cell>
          <cell r="Q1035">
            <v>6173</v>
          </cell>
        </row>
        <row r="1036">
          <cell r="C1036" t="str">
            <v>UW194-056-SG</v>
          </cell>
          <cell r="D1036" t="str">
            <v>Lady's Long Underpants</v>
          </cell>
          <cell r="E1036" t="str">
            <v>舒適女長内褲</v>
          </cell>
          <cell r="F1036" t="str">
            <v>Pink</v>
          </cell>
          <cell r="G1036" t="str">
            <v>粉紅</v>
          </cell>
          <cell r="H1036" t="str">
            <v>LL</v>
          </cell>
          <cell r="O1036">
            <v>295</v>
          </cell>
          <cell r="P1036">
            <v>301</v>
          </cell>
          <cell r="Q1036">
            <v>6520</v>
          </cell>
        </row>
        <row r="1037">
          <cell r="C1037" t="str">
            <v>UW194-083-SG</v>
          </cell>
          <cell r="D1037" t="str">
            <v>Lady's Long Underpants</v>
          </cell>
          <cell r="E1037" t="str">
            <v>舒適女長内褲</v>
          </cell>
          <cell r="F1037" t="str">
            <v>Black</v>
          </cell>
          <cell r="G1037" t="str">
            <v>黑色</v>
          </cell>
          <cell r="H1037" t="str">
            <v>M</v>
          </cell>
          <cell r="O1037">
            <v>280</v>
          </cell>
          <cell r="P1037">
            <v>285</v>
          </cell>
          <cell r="Q1037">
            <v>6173</v>
          </cell>
        </row>
        <row r="1038">
          <cell r="C1038" t="str">
            <v>UW194-084-SG</v>
          </cell>
          <cell r="D1038" t="str">
            <v>Lady's Long Underpants</v>
          </cell>
          <cell r="E1038" t="str">
            <v>舒適女長内褲</v>
          </cell>
          <cell r="F1038" t="str">
            <v>Black</v>
          </cell>
          <cell r="G1038" t="str">
            <v>黑色</v>
          </cell>
          <cell r="H1038" t="str">
            <v>L</v>
          </cell>
          <cell r="O1038">
            <v>280</v>
          </cell>
          <cell r="P1038">
            <v>285</v>
          </cell>
          <cell r="Q1038">
            <v>6173</v>
          </cell>
        </row>
        <row r="1039">
          <cell r="C1039" t="str">
            <v>UW194-086-SG</v>
          </cell>
          <cell r="D1039" t="str">
            <v>Lady's Long Underpants</v>
          </cell>
          <cell r="E1039" t="str">
            <v>舒適女長内褲</v>
          </cell>
          <cell r="F1039" t="str">
            <v>Black</v>
          </cell>
          <cell r="G1039" t="str">
            <v>黑色</v>
          </cell>
          <cell r="H1039" t="str">
            <v>LL</v>
          </cell>
          <cell r="O1039">
            <v>295</v>
          </cell>
          <cell r="P1039">
            <v>301</v>
          </cell>
          <cell r="Q1039">
            <v>6520</v>
          </cell>
        </row>
        <row r="1040">
          <cell r="C1040" t="str">
            <v>UW196-083-SG</v>
          </cell>
          <cell r="D1040" t="str">
            <v>Men's Short-Sleeve Undershirt</v>
          </cell>
          <cell r="E1040" t="str">
            <v>舒適男短袖內衣</v>
          </cell>
          <cell r="F1040" t="str">
            <v>Black</v>
          </cell>
          <cell r="G1040" t="str">
            <v>黑色</v>
          </cell>
          <cell r="H1040" t="str">
            <v>M</v>
          </cell>
          <cell r="O1040">
            <v>250</v>
          </cell>
          <cell r="P1040">
            <v>255</v>
          </cell>
          <cell r="Q1040">
            <v>5523</v>
          </cell>
        </row>
        <row r="1041">
          <cell r="C1041" t="str">
            <v>UW196-084-SG</v>
          </cell>
          <cell r="D1041" t="str">
            <v>Men's Short-Sleeve Undershirt</v>
          </cell>
          <cell r="E1041" t="str">
            <v>舒適男短袖內衣</v>
          </cell>
          <cell r="F1041" t="str">
            <v>Black</v>
          </cell>
          <cell r="G1041" t="str">
            <v>黑色</v>
          </cell>
          <cell r="H1041" t="str">
            <v>L</v>
          </cell>
          <cell r="O1041">
            <v>250</v>
          </cell>
          <cell r="P1041">
            <v>255</v>
          </cell>
          <cell r="Q1041">
            <v>5523</v>
          </cell>
        </row>
        <row r="1042">
          <cell r="C1042" t="str">
            <v>UW196-086-SG</v>
          </cell>
          <cell r="D1042" t="str">
            <v>Men's Short-Sleeve Undershirt</v>
          </cell>
          <cell r="E1042" t="str">
            <v>舒適男短袖內衣</v>
          </cell>
          <cell r="F1042" t="str">
            <v>Black</v>
          </cell>
          <cell r="G1042" t="str">
            <v>黑色</v>
          </cell>
          <cell r="H1042" t="str">
            <v>LL</v>
          </cell>
          <cell r="O1042">
            <v>265</v>
          </cell>
          <cell r="P1042">
            <v>270</v>
          </cell>
          <cell r="Q1042">
            <v>5848</v>
          </cell>
        </row>
        <row r="1043">
          <cell r="C1043" t="str">
            <v>UW197-083-SG</v>
          </cell>
          <cell r="D1043" t="str">
            <v>Men's Long-Sleeve Undershirt</v>
          </cell>
          <cell r="E1043" t="str">
            <v>舒適男長袖内衣</v>
          </cell>
          <cell r="F1043" t="str">
            <v>Black</v>
          </cell>
          <cell r="G1043" t="str">
            <v>黑色</v>
          </cell>
          <cell r="H1043" t="str">
            <v>M</v>
          </cell>
          <cell r="O1043">
            <v>310</v>
          </cell>
          <cell r="P1043">
            <v>316</v>
          </cell>
          <cell r="Q1043">
            <v>6845</v>
          </cell>
        </row>
        <row r="1044">
          <cell r="C1044" t="str">
            <v>UW197-084-SG</v>
          </cell>
          <cell r="D1044" t="str">
            <v>Men's Long-Sleeve Undershirt</v>
          </cell>
          <cell r="E1044" t="str">
            <v>舒適男長袖内衣</v>
          </cell>
          <cell r="F1044" t="str">
            <v>Black</v>
          </cell>
          <cell r="G1044" t="str">
            <v>黑色</v>
          </cell>
          <cell r="H1044" t="str">
            <v>L</v>
          </cell>
          <cell r="O1044">
            <v>310</v>
          </cell>
          <cell r="P1044">
            <v>316</v>
          </cell>
          <cell r="Q1044">
            <v>6845</v>
          </cell>
        </row>
        <row r="1045">
          <cell r="C1045" t="str">
            <v>UW197-086-SG</v>
          </cell>
          <cell r="D1045" t="str">
            <v>Men's Long-Sleeve Undershirt</v>
          </cell>
          <cell r="E1045" t="str">
            <v>舒適男長袖内衣</v>
          </cell>
          <cell r="F1045" t="str">
            <v>Black</v>
          </cell>
          <cell r="G1045" t="str">
            <v>黑色</v>
          </cell>
          <cell r="H1045" t="str">
            <v>LL</v>
          </cell>
          <cell r="O1045">
            <v>325</v>
          </cell>
          <cell r="P1045">
            <v>331</v>
          </cell>
          <cell r="Q1045">
            <v>7170</v>
          </cell>
        </row>
        <row r="1046">
          <cell r="C1046" t="str">
            <v>UW197-133-SG</v>
          </cell>
          <cell r="D1046" t="str">
            <v>Men's Long-Sleeve Undershirt</v>
          </cell>
          <cell r="E1046" t="str">
            <v>舒適男長袖内衣</v>
          </cell>
          <cell r="F1046" t="str">
            <v>Beige</v>
          </cell>
          <cell r="G1046" t="str">
            <v>膚色</v>
          </cell>
          <cell r="H1046" t="str">
            <v>M</v>
          </cell>
          <cell r="O1046">
            <v>310</v>
          </cell>
          <cell r="P1046">
            <v>316</v>
          </cell>
          <cell r="Q1046">
            <v>6845</v>
          </cell>
        </row>
        <row r="1047">
          <cell r="C1047" t="str">
            <v>UW197-134-SG</v>
          </cell>
          <cell r="D1047" t="str">
            <v>Men's Long-Sleeve Undershirt</v>
          </cell>
          <cell r="E1047" t="str">
            <v>舒適男長袖内衣</v>
          </cell>
          <cell r="F1047" t="str">
            <v>Beige</v>
          </cell>
          <cell r="G1047" t="str">
            <v>膚色</v>
          </cell>
          <cell r="H1047" t="str">
            <v>L</v>
          </cell>
          <cell r="O1047">
            <v>310</v>
          </cell>
          <cell r="P1047">
            <v>316</v>
          </cell>
          <cell r="Q1047">
            <v>6845</v>
          </cell>
        </row>
        <row r="1048">
          <cell r="C1048" t="str">
            <v>UW197-136-SG</v>
          </cell>
          <cell r="D1048" t="str">
            <v>Men's Long-Sleeve Undershirt</v>
          </cell>
          <cell r="E1048" t="str">
            <v>舒適男長袖内衣</v>
          </cell>
          <cell r="F1048" t="str">
            <v>Beige</v>
          </cell>
          <cell r="G1048" t="str">
            <v>膚色</v>
          </cell>
          <cell r="H1048" t="str">
            <v>LL</v>
          </cell>
          <cell r="O1048">
            <v>325</v>
          </cell>
          <cell r="P1048">
            <v>331</v>
          </cell>
          <cell r="Q1048">
            <v>7170</v>
          </cell>
        </row>
        <row r="1049">
          <cell r="C1049" t="str">
            <v>UW198-083-SG</v>
          </cell>
          <cell r="D1049" t="str">
            <v>Men's Long Underpants</v>
          </cell>
          <cell r="E1049" t="str">
            <v>舒適男長内褲</v>
          </cell>
          <cell r="F1049" t="str">
            <v>Black</v>
          </cell>
          <cell r="G1049" t="str">
            <v>黑色</v>
          </cell>
          <cell r="H1049" t="str">
            <v>M</v>
          </cell>
          <cell r="O1049">
            <v>315</v>
          </cell>
          <cell r="P1049">
            <v>321</v>
          </cell>
          <cell r="Q1049">
            <v>6953</v>
          </cell>
        </row>
        <row r="1050">
          <cell r="C1050" t="str">
            <v>UW198-084-SG</v>
          </cell>
          <cell r="D1050" t="str">
            <v>Men's Long Underpants</v>
          </cell>
          <cell r="E1050" t="str">
            <v>舒適男長内褲</v>
          </cell>
          <cell r="F1050" t="str">
            <v>Black</v>
          </cell>
          <cell r="G1050" t="str">
            <v>黑色</v>
          </cell>
          <cell r="H1050" t="str">
            <v>L</v>
          </cell>
          <cell r="O1050">
            <v>315</v>
          </cell>
          <cell r="P1050">
            <v>321</v>
          </cell>
          <cell r="Q1050">
            <v>6953</v>
          </cell>
        </row>
        <row r="1051">
          <cell r="C1051" t="str">
            <v>UW198-086-SG</v>
          </cell>
          <cell r="D1051" t="str">
            <v>Men's Long Underpants</v>
          </cell>
          <cell r="E1051" t="str">
            <v>舒適男長内褲</v>
          </cell>
          <cell r="F1051" t="str">
            <v>Black</v>
          </cell>
          <cell r="G1051" t="str">
            <v>黑色</v>
          </cell>
          <cell r="H1051" t="str">
            <v>LL</v>
          </cell>
          <cell r="O1051">
            <v>330</v>
          </cell>
          <cell r="P1051">
            <v>336</v>
          </cell>
          <cell r="Q1051">
            <v>7278</v>
          </cell>
        </row>
        <row r="1052">
          <cell r="C1052" t="str">
            <v>UW198-133-SG</v>
          </cell>
          <cell r="D1052" t="str">
            <v>Men's Long Underpants</v>
          </cell>
          <cell r="E1052" t="str">
            <v>舒適男長内褲</v>
          </cell>
          <cell r="F1052" t="str">
            <v>Beige</v>
          </cell>
          <cell r="G1052" t="str">
            <v>膚色</v>
          </cell>
          <cell r="H1052" t="str">
            <v>M</v>
          </cell>
          <cell r="O1052">
            <v>315</v>
          </cell>
          <cell r="P1052">
            <v>321</v>
          </cell>
          <cell r="Q1052">
            <v>6953</v>
          </cell>
        </row>
        <row r="1053">
          <cell r="C1053" t="str">
            <v>UW198-134-SG</v>
          </cell>
          <cell r="D1053" t="str">
            <v>Men's Long Underpants</v>
          </cell>
          <cell r="E1053" t="str">
            <v>舒適男長内褲</v>
          </cell>
          <cell r="F1053" t="str">
            <v>Beige</v>
          </cell>
          <cell r="G1053" t="str">
            <v>膚色</v>
          </cell>
          <cell r="H1053" t="str">
            <v>L</v>
          </cell>
          <cell r="O1053">
            <v>315</v>
          </cell>
          <cell r="P1053">
            <v>321</v>
          </cell>
          <cell r="Q1053">
            <v>6953</v>
          </cell>
        </row>
        <row r="1054">
          <cell r="C1054" t="str">
            <v>UW198-136-SG</v>
          </cell>
          <cell r="D1054" t="str">
            <v>Men's Long Underpants</v>
          </cell>
          <cell r="E1054" t="str">
            <v>舒適男長内褲</v>
          </cell>
          <cell r="F1054" t="str">
            <v>Beige</v>
          </cell>
          <cell r="G1054" t="str">
            <v>膚色</v>
          </cell>
          <cell r="H1054" t="str">
            <v>LL</v>
          </cell>
          <cell r="O1054">
            <v>330</v>
          </cell>
          <cell r="P1054">
            <v>336</v>
          </cell>
          <cell r="Q1054">
            <v>7278</v>
          </cell>
        </row>
        <row r="1055">
          <cell r="C1055" t="str">
            <v>UW201-055-SG</v>
          </cell>
          <cell r="D1055" t="str">
            <v>Comfort Long-Sleeve Undershirt for Women</v>
          </cell>
          <cell r="E1055" t="str">
            <v>舒柔女仕長袖內衣</v>
          </cell>
          <cell r="F1055" t="str">
            <v>Pink</v>
          </cell>
          <cell r="G1055" t="str">
            <v>粉紅</v>
          </cell>
          <cell r="H1055" t="str">
            <v>ML</v>
          </cell>
          <cell r="I1055">
            <v>360</v>
          </cell>
          <cell r="J1055">
            <v>325</v>
          </cell>
          <cell r="K1055">
            <v>328</v>
          </cell>
          <cell r="L1055">
            <v>331</v>
          </cell>
          <cell r="M1055">
            <v>337</v>
          </cell>
          <cell r="N1055">
            <v>7300</v>
          </cell>
          <cell r="O1055">
            <v>331</v>
          </cell>
          <cell r="P1055">
            <v>337</v>
          </cell>
          <cell r="Q1055">
            <v>7300</v>
          </cell>
        </row>
        <row r="1056">
          <cell r="C1056" t="str">
            <v>UW201-056-SG</v>
          </cell>
          <cell r="D1056" t="str">
            <v>Comfort Long-Sleeve Undershirt for Women</v>
          </cell>
          <cell r="E1056" t="str">
            <v>舒柔女仕長袖內衣</v>
          </cell>
          <cell r="F1056" t="str">
            <v>Pink</v>
          </cell>
          <cell r="G1056" t="str">
            <v>粉紅</v>
          </cell>
          <cell r="H1056" t="str">
            <v>LL</v>
          </cell>
          <cell r="I1056">
            <v>390</v>
          </cell>
          <cell r="J1056">
            <v>355</v>
          </cell>
          <cell r="K1056">
            <v>358</v>
          </cell>
          <cell r="L1056">
            <v>361</v>
          </cell>
          <cell r="M1056">
            <v>369</v>
          </cell>
          <cell r="N1056">
            <v>7993</v>
          </cell>
          <cell r="O1056">
            <v>361</v>
          </cell>
          <cell r="P1056">
            <v>369</v>
          </cell>
          <cell r="Q1056">
            <v>7993</v>
          </cell>
        </row>
        <row r="1057">
          <cell r="C1057" t="str">
            <v>UW201-175-SG</v>
          </cell>
          <cell r="D1057" t="str">
            <v>Comfort Long-Sleeve Undershirt for Women</v>
          </cell>
          <cell r="E1057" t="str">
            <v>舒柔女仕長袖內衣</v>
          </cell>
          <cell r="F1057" t="str">
            <v>Periwinkle</v>
          </cell>
          <cell r="G1057" t="str">
            <v>藍紫</v>
          </cell>
          <cell r="H1057" t="str">
            <v>ML</v>
          </cell>
          <cell r="I1057">
            <v>360</v>
          </cell>
          <cell r="J1057">
            <v>325</v>
          </cell>
          <cell r="K1057">
            <v>328</v>
          </cell>
          <cell r="L1057">
            <v>331</v>
          </cell>
          <cell r="M1057">
            <v>337</v>
          </cell>
          <cell r="N1057">
            <v>7300</v>
          </cell>
          <cell r="O1057">
            <v>331</v>
          </cell>
          <cell r="P1057">
            <v>337</v>
          </cell>
          <cell r="Q1057">
            <v>7300</v>
          </cell>
        </row>
        <row r="1058">
          <cell r="C1058" t="str">
            <v>UW201-176-SG</v>
          </cell>
          <cell r="D1058" t="str">
            <v>Comfort Long-Sleeve Undershirt for Women</v>
          </cell>
          <cell r="E1058" t="str">
            <v>舒柔女仕長袖內衣</v>
          </cell>
          <cell r="F1058" t="str">
            <v>Periwinkle</v>
          </cell>
          <cell r="G1058" t="str">
            <v>藍紫</v>
          </cell>
          <cell r="H1058" t="str">
            <v>LL</v>
          </cell>
          <cell r="I1058">
            <v>390</v>
          </cell>
          <cell r="J1058">
            <v>355</v>
          </cell>
          <cell r="K1058">
            <v>358</v>
          </cell>
          <cell r="L1058">
            <v>361</v>
          </cell>
          <cell r="M1058">
            <v>369</v>
          </cell>
          <cell r="N1058">
            <v>7993</v>
          </cell>
          <cell r="O1058">
            <v>361</v>
          </cell>
          <cell r="P1058">
            <v>369</v>
          </cell>
          <cell r="Q1058">
            <v>7993</v>
          </cell>
        </row>
        <row r="1059">
          <cell r="C1059" t="str">
            <v>UW201-305-SG</v>
          </cell>
          <cell r="D1059" t="str">
            <v>Comfort Long-Sleeve Undershirt for Women</v>
          </cell>
          <cell r="E1059" t="str">
            <v>舒柔女仕長袖內衣</v>
          </cell>
          <cell r="F1059" t="str">
            <v>Camellia</v>
          </cell>
          <cell r="G1059" t="str">
            <v>山茶紅</v>
          </cell>
          <cell r="H1059" t="str">
            <v>ML</v>
          </cell>
          <cell r="I1059">
            <v>360</v>
          </cell>
          <cell r="J1059">
            <v>325</v>
          </cell>
          <cell r="K1059">
            <v>328</v>
          </cell>
          <cell r="L1059">
            <v>331</v>
          </cell>
          <cell r="M1059">
            <v>337</v>
          </cell>
          <cell r="N1059">
            <v>7300</v>
          </cell>
          <cell r="O1059">
            <v>331</v>
          </cell>
          <cell r="P1059">
            <v>337</v>
          </cell>
          <cell r="Q1059">
            <v>7300</v>
          </cell>
        </row>
        <row r="1060">
          <cell r="C1060" t="str">
            <v>UW201-306-SG</v>
          </cell>
          <cell r="D1060" t="str">
            <v>Comfort Long-Sleeve Undershirt for Women</v>
          </cell>
          <cell r="E1060" t="str">
            <v>舒柔女仕長袖內衣</v>
          </cell>
          <cell r="F1060" t="str">
            <v>Camellia</v>
          </cell>
          <cell r="G1060" t="str">
            <v>山茶紅</v>
          </cell>
          <cell r="H1060" t="str">
            <v>LL</v>
          </cell>
          <cell r="I1060">
            <v>390</v>
          </cell>
          <cell r="J1060">
            <v>355</v>
          </cell>
          <cell r="K1060">
            <v>358</v>
          </cell>
          <cell r="L1060">
            <v>361</v>
          </cell>
          <cell r="M1060">
            <v>369</v>
          </cell>
          <cell r="N1060">
            <v>7993</v>
          </cell>
          <cell r="O1060">
            <v>361</v>
          </cell>
          <cell r="P1060">
            <v>369</v>
          </cell>
          <cell r="Q1060">
            <v>7993</v>
          </cell>
        </row>
        <row r="1061">
          <cell r="C1061" t="str">
            <v>UW202-055-SG</v>
          </cell>
          <cell r="D1061" t="str">
            <v>Comfort Long Underpants for Women</v>
          </cell>
          <cell r="E1061" t="str">
            <v>舒柔女仕長內褲</v>
          </cell>
          <cell r="F1061" t="str">
            <v>Pink</v>
          </cell>
          <cell r="G1061" t="str">
            <v>粉紅</v>
          </cell>
          <cell r="H1061" t="str">
            <v>ML</v>
          </cell>
          <cell r="I1061">
            <v>360</v>
          </cell>
          <cell r="J1061">
            <v>325</v>
          </cell>
          <cell r="K1061">
            <v>328</v>
          </cell>
          <cell r="L1061">
            <v>331</v>
          </cell>
          <cell r="M1061">
            <v>337</v>
          </cell>
          <cell r="N1061">
            <v>7300</v>
          </cell>
          <cell r="O1061">
            <v>331</v>
          </cell>
          <cell r="P1061">
            <v>337</v>
          </cell>
          <cell r="Q1061">
            <v>7300</v>
          </cell>
        </row>
        <row r="1062">
          <cell r="C1062" t="str">
            <v>UW202-056-SG</v>
          </cell>
          <cell r="D1062" t="str">
            <v>Comfort Long Underpants for Women</v>
          </cell>
          <cell r="E1062" t="str">
            <v>舒柔女仕長內褲</v>
          </cell>
          <cell r="F1062" t="str">
            <v>Pink</v>
          </cell>
          <cell r="G1062" t="str">
            <v>粉紅</v>
          </cell>
          <cell r="H1062" t="str">
            <v>LL</v>
          </cell>
          <cell r="I1062">
            <v>390</v>
          </cell>
          <cell r="J1062">
            <v>355</v>
          </cell>
          <cell r="K1062">
            <v>358</v>
          </cell>
          <cell r="L1062">
            <v>361</v>
          </cell>
          <cell r="M1062">
            <v>369</v>
          </cell>
          <cell r="N1062">
            <v>7993</v>
          </cell>
          <cell r="O1062">
            <v>361</v>
          </cell>
          <cell r="P1062">
            <v>369</v>
          </cell>
          <cell r="Q1062">
            <v>7993</v>
          </cell>
        </row>
        <row r="1063">
          <cell r="C1063" t="str">
            <v>UW202-175-SG</v>
          </cell>
          <cell r="D1063" t="str">
            <v>Comfort Long Underpants for Women</v>
          </cell>
          <cell r="E1063" t="str">
            <v>舒柔女仕長內褲</v>
          </cell>
          <cell r="F1063" t="str">
            <v>Periwinkle</v>
          </cell>
          <cell r="G1063" t="str">
            <v>藍紫</v>
          </cell>
          <cell r="H1063" t="str">
            <v>ML</v>
          </cell>
          <cell r="I1063">
            <v>360</v>
          </cell>
          <cell r="J1063">
            <v>325</v>
          </cell>
          <cell r="K1063">
            <v>328</v>
          </cell>
          <cell r="L1063">
            <v>331</v>
          </cell>
          <cell r="M1063">
            <v>337</v>
          </cell>
          <cell r="N1063">
            <v>7300</v>
          </cell>
          <cell r="O1063">
            <v>331</v>
          </cell>
          <cell r="P1063">
            <v>337</v>
          </cell>
          <cell r="Q1063">
            <v>7300</v>
          </cell>
        </row>
        <row r="1064">
          <cell r="C1064" t="str">
            <v>UW202-176-SG</v>
          </cell>
          <cell r="D1064" t="str">
            <v>Comfort Long Underpants for Women</v>
          </cell>
          <cell r="E1064" t="str">
            <v>舒柔女仕長內褲</v>
          </cell>
          <cell r="F1064" t="str">
            <v>Periwinkle</v>
          </cell>
          <cell r="G1064" t="str">
            <v>藍紫</v>
          </cell>
          <cell r="H1064" t="str">
            <v>LL</v>
          </cell>
          <cell r="I1064">
            <v>390</v>
          </cell>
          <cell r="J1064">
            <v>355</v>
          </cell>
          <cell r="K1064">
            <v>358</v>
          </cell>
          <cell r="L1064">
            <v>361</v>
          </cell>
          <cell r="M1064">
            <v>369</v>
          </cell>
          <cell r="N1064">
            <v>7993</v>
          </cell>
          <cell r="O1064">
            <v>361</v>
          </cell>
          <cell r="P1064">
            <v>369</v>
          </cell>
          <cell r="Q1064">
            <v>7993</v>
          </cell>
        </row>
        <row r="1065">
          <cell r="C1065" t="str">
            <v>UW202-305-SG</v>
          </cell>
          <cell r="D1065" t="str">
            <v>Comfort Long Underpants for Women</v>
          </cell>
          <cell r="E1065" t="str">
            <v>舒柔女仕長內褲</v>
          </cell>
          <cell r="F1065" t="str">
            <v>Camellia</v>
          </cell>
          <cell r="G1065" t="str">
            <v>山茶紅</v>
          </cell>
          <cell r="H1065" t="str">
            <v>ML</v>
          </cell>
          <cell r="I1065">
            <v>360</v>
          </cell>
          <cell r="J1065">
            <v>325</v>
          </cell>
          <cell r="K1065">
            <v>328</v>
          </cell>
          <cell r="L1065">
            <v>331</v>
          </cell>
          <cell r="M1065">
            <v>337</v>
          </cell>
          <cell r="N1065">
            <v>7300</v>
          </cell>
          <cell r="O1065">
            <v>331</v>
          </cell>
          <cell r="P1065">
            <v>337</v>
          </cell>
          <cell r="Q1065">
            <v>7300</v>
          </cell>
        </row>
        <row r="1066">
          <cell r="C1066" t="str">
            <v>UW202-306-SG</v>
          </cell>
          <cell r="D1066" t="str">
            <v>Comfort Long Underpants for Women</v>
          </cell>
          <cell r="E1066" t="str">
            <v>舒柔女仕長內褲</v>
          </cell>
          <cell r="F1066" t="str">
            <v>Camellia</v>
          </cell>
          <cell r="G1066" t="str">
            <v>山茶紅</v>
          </cell>
          <cell r="H1066" t="str">
            <v>LL</v>
          </cell>
          <cell r="I1066">
            <v>390</v>
          </cell>
          <cell r="J1066">
            <v>355</v>
          </cell>
          <cell r="K1066">
            <v>358</v>
          </cell>
          <cell r="L1066">
            <v>361</v>
          </cell>
          <cell r="M1066">
            <v>369</v>
          </cell>
          <cell r="N1066">
            <v>7993</v>
          </cell>
          <cell r="O1066">
            <v>361</v>
          </cell>
          <cell r="P1066">
            <v>369</v>
          </cell>
          <cell r="Q1066">
            <v>7993</v>
          </cell>
        </row>
        <row r="1067">
          <cell r="C1067" t="str">
            <v>UW211-045-SG</v>
          </cell>
          <cell r="D1067" t="str">
            <v>Comfort Long-Sleeve Undershirt for Men</v>
          </cell>
          <cell r="E1067" t="str">
            <v>舒柔男仕長袖內衣</v>
          </cell>
          <cell r="F1067" t="str">
            <v>Plum</v>
          </cell>
          <cell r="G1067" t="str">
            <v>梅紫</v>
          </cell>
          <cell r="H1067" t="str">
            <v>ML</v>
          </cell>
          <cell r="I1067">
            <v>390</v>
          </cell>
          <cell r="J1067">
            <v>350</v>
          </cell>
          <cell r="K1067">
            <v>353</v>
          </cell>
          <cell r="L1067">
            <v>356</v>
          </cell>
          <cell r="M1067">
            <v>363</v>
          </cell>
          <cell r="N1067">
            <v>7863</v>
          </cell>
          <cell r="O1067">
            <v>356</v>
          </cell>
          <cell r="P1067">
            <v>363</v>
          </cell>
          <cell r="Q1067">
            <v>7863</v>
          </cell>
        </row>
        <row r="1068">
          <cell r="C1068" t="str">
            <v>UW211-046-SG</v>
          </cell>
          <cell r="D1068" t="str">
            <v>Comfort Long-Sleeve Undershirt for Men</v>
          </cell>
          <cell r="E1068" t="str">
            <v>舒柔男仕長袖內衣</v>
          </cell>
          <cell r="F1068" t="str">
            <v>Plum</v>
          </cell>
          <cell r="G1068" t="str">
            <v>梅紫</v>
          </cell>
          <cell r="H1068" t="str">
            <v>LL</v>
          </cell>
          <cell r="I1068">
            <v>400</v>
          </cell>
          <cell r="J1068">
            <v>360</v>
          </cell>
          <cell r="K1068">
            <v>363</v>
          </cell>
          <cell r="L1068">
            <v>366</v>
          </cell>
          <cell r="M1068">
            <v>374</v>
          </cell>
          <cell r="N1068">
            <v>8101</v>
          </cell>
          <cell r="O1068">
            <v>366</v>
          </cell>
          <cell r="P1068">
            <v>374</v>
          </cell>
          <cell r="Q1068">
            <v>8101</v>
          </cell>
        </row>
        <row r="1069">
          <cell r="C1069" t="str">
            <v>UW211-115-SG</v>
          </cell>
          <cell r="D1069" t="str">
            <v>Comfort Long-Sleeve Undershirt for Men</v>
          </cell>
          <cell r="E1069" t="str">
            <v>舒柔男仕長袖內衣</v>
          </cell>
          <cell r="F1069" t="str">
            <v>Brown</v>
          </cell>
          <cell r="G1069" t="str">
            <v>深咖</v>
          </cell>
          <cell r="H1069" t="str">
            <v>ML</v>
          </cell>
          <cell r="I1069">
            <v>390</v>
          </cell>
          <cell r="J1069">
            <v>350</v>
          </cell>
          <cell r="K1069">
            <v>353</v>
          </cell>
          <cell r="L1069">
            <v>356</v>
          </cell>
          <cell r="M1069">
            <v>363</v>
          </cell>
          <cell r="N1069">
            <v>7863</v>
          </cell>
          <cell r="O1069">
            <v>356</v>
          </cell>
          <cell r="P1069">
            <v>363</v>
          </cell>
          <cell r="Q1069">
            <v>7863</v>
          </cell>
        </row>
        <row r="1070">
          <cell r="C1070" t="str">
            <v>UW211-116-SG</v>
          </cell>
          <cell r="D1070" t="str">
            <v>Comfort Long-Sleeve Undershirt for Men</v>
          </cell>
          <cell r="E1070" t="str">
            <v>舒柔男仕長袖內衣</v>
          </cell>
          <cell r="F1070" t="str">
            <v>Brown</v>
          </cell>
          <cell r="G1070" t="str">
            <v>深咖</v>
          </cell>
          <cell r="H1070" t="str">
            <v>LL</v>
          </cell>
          <cell r="I1070">
            <v>400</v>
          </cell>
          <cell r="J1070">
            <v>360</v>
          </cell>
          <cell r="K1070">
            <v>363</v>
          </cell>
          <cell r="L1070">
            <v>366</v>
          </cell>
          <cell r="M1070">
            <v>374</v>
          </cell>
          <cell r="N1070">
            <v>8101</v>
          </cell>
          <cell r="O1070">
            <v>366</v>
          </cell>
          <cell r="P1070">
            <v>374</v>
          </cell>
          <cell r="Q1070">
            <v>8101</v>
          </cell>
        </row>
        <row r="1071">
          <cell r="C1071" t="str">
            <v>UW211-225-SG</v>
          </cell>
          <cell r="D1071" t="str">
            <v>Comfort Long-Sleeve Undershirt for Men</v>
          </cell>
          <cell r="E1071" t="str">
            <v>舒柔男仕長袖內衣</v>
          </cell>
          <cell r="F1071" t="str">
            <v>Olive Drab</v>
          </cell>
          <cell r="G1071" t="str">
            <v>軍綠</v>
          </cell>
          <cell r="H1071" t="str">
            <v>ML</v>
          </cell>
          <cell r="I1071">
            <v>390</v>
          </cell>
          <cell r="J1071">
            <v>350</v>
          </cell>
          <cell r="K1071">
            <v>353</v>
          </cell>
          <cell r="L1071">
            <v>356</v>
          </cell>
          <cell r="M1071">
            <v>363</v>
          </cell>
          <cell r="N1071">
            <v>7863</v>
          </cell>
          <cell r="O1071">
            <v>356</v>
          </cell>
          <cell r="P1071">
            <v>363</v>
          </cell>
          <cell r="Q1071">
            <v>7863</v>
          </cell>
        </row>
        <row r="1072">
          <cell r="C1072" t="str">
            <v>UW211-226-SG</v>
          </cell>
          <cell r="D1072" t="str">
            <v>Comfort Long-Sleeve Undershirt for Men</v>
          </cell>
          <cell r="E1072" t="str">
            <v>舒柔男仕長袖內衣</v>
          </cell>
          <cell r="F1072" t="str">
            <v>Olive Drab</v>
          </cell>
          <cell r="G1072" t="str">
            <v>軍綠</v>
          </cell>
          <cell r="H1072" t="str">
            <v>LL</v>
          </cell>
          <cell r="I1072">
            <v>400</v>
          </cell>
          <cell r="J1072">
            <v>360</v>
          </cell>
          <cell r="K1072">
            <v>363</v>
          </cell>
          <cell r="L1072">
            <v>366</v>
          </cell>
          <cell r="M1072">
            <v>374</v>
          </cell>
          <cell r="N1072">
            <v>8101</v>
          </cell>
          <cell r="O1072">
            <v>366</v>
          </cell>
          <cell r="P1072">
            <v>374</v>
          </cell>
          <cell r="Q1072">
            <v>8101</v>
          </cell>
        </row>
        <row r="1073">
          <cell r="C1073" t="str">
            <v>UW212-045-SG</v>
          </cell>
          <cell r="D1073" t="str">
            <v>Comfort Long Underpants for Men</v>
          </cell>
          <cell r="E1073" t="str">
            <v>舒柔男仕長內褲</v>
          </cell>
          <cell r="F1073" t="str">
            <v>Plum</v>
          </cell>
          <cell r="G1073" t="str">
            <v>梅紫</v>
          </cell>
          <cell r="H1073" t="str">
            <v>ML</v>
          </cell>
          <cell r="I1073">
            <v>390</v>
          </cell>
          <cell r="J1073">
            <v>350</v>
          </cell>
          <cell r="K1073">
            <v>353</v>
          </cell>
          <cell r="L1073">
            <v>356</v>
          </cell>
          <cell r="M1073">
            <v>363</v>
          </cell>
          <cell r="N1073">
            <v>7863</v>
          </cell>
          <cell r="O1073">
            <v>356</v>
          </cell>
          <cell r="P1073">
            <v>363</v>
          </cell>
          <cell r="Q1073">
            <v>7863</v>
          </cell>
        </row>
        <row r="1074">
          <cell r="C1074" t="str">
            <v>UW212-046-SG</v>
          </cell>
          <cell r="D1074" t="str">
            <v>Comfort Long Underpants for Men</v>
          </cell>
          <cell r="E1074" t="str">
            <v>舒柔男仕長內褲</v>
          </cell>
          <cell r="F1074" t="str">
            <v>Plum</v>
          </cell>
          <cell r="G1074" t="str">
            <v>梅紫</v>
          </cell>
          <cell r="H1074" t="str">
            <v>LL</v>
          </cell>
          <cell r="I1074">
            <v>400</v>
          </cell>
          <cell r="J1074">
            <v>360</v>
          </cell>
          <cell r="K1074">
            <v>363</v>
          </cell>
          <cell r="L1074">
            <v>366</v>
          </cell>
          <cell r="M1074">
            <v>374</v>
          </cell>
          <cell r="N1074">
            <v>8101</v>
          </cell>
          <cell r="O1074">
            <v>366</v>
          </cell>
          <cell r="P1074">
            <v>374</v>
          </cell>
          <cell r="Q1074">
            <v>8101</v>
          </cell>
        </row>
        <row r="1075">
          <cell r="C1075" t="str">
            <v>UW212-115-SG</v>
          </cell>
          <cell r="D1075" t="str">
            <v>Comfort Long Underpants for Men</v>
          </cell>
          <cell r="E1075" t="str">
            <v>舒柔男仕長內褲</v>
          </cell>
          <cell r="F1075" t="str">
            <v>Brown</v>
          </cell>
          <cell r="G1075" t="str">
            <v>深咖</v>
          </cell>
          <cell r="H1075" t="str">
            <v>ML</v>
          </cell>
          <cell r="I1075">
            <v>390</v>
          </cell>
          <cell r="J1075">
            <v>350</v>
          </cell>
          <cell r="K1075">
            <v>353</v>
          </cell>
          <cell r="L1075">
            <v>356</v>
          </cell>
          <cell r="M1075">
            <v>363</v>
          </cell>
          <cell r="N1075">
            <v>7863</v>
          </cell>
          <cell r="O1075">
            <v>356</v>
          </cell>
          <cell r="P1075">
            <v>363</v>
          </cell>
          <cell r="Q1075">
            <v>7863</v>
          </cell>
        </row>
        <row r="1076">
          <cell r="C1076" t="str">
            <v>UW212-116-SG</v>
          </cell>
          <cell r="D1076" t="str">
            <v>Comfort Long Underpants for Men</v>
          </cell>
          <cell r="E1076" t="str">
            <v>舒柔男仕長內褲</v>
          </cell>
          <cell r="F1076" t="str">
            <v>Brown</v>
          </cell>
          <cell r="G1076" t="str">
            <v>深咖</v>
          </cell>
          <cell r="H1076" t="str">
            <v>LL</v>
          </cell>
          <cell r="I1076">
            <v>400</v>
          </cell>
          <cell r="J1076">
            <v>360</v>
          </cell>
          <cell r="K1076">
            <v>363</v>
          </cell>
          <cell r="L1076">
            <v>366</v>
          </cell>
          <cell r="M1076">
            <v>374</v>
          </cell>
          <cell r="N1076">
            <v>8101</v>
          </cell>
          <cell r="O1076">
            <v>366</v>
          </cell>
          <cell r="P1076">
            <v>374</v>
          </cell>
          <cell r="Q1076">
            <v>8101</v>
          </cell>
        </row>
        <row r="1077">
          <cell r="C1077" t="str">
            <v>UW212-225-SG</v>
          </cell>
          <cell r="D1077" t="str">
            <v>Comfort Long Underpants for Men</v>
          </cell>
          <cell r="E1077" t="str">
            <v>舒柔男仕長內褲</v>
          </cell>
          <cell r="F1077" t="str">
            <v>Olive Drab</v>
          </cell>
          <cell r="G1077" t="str">
            <v>軍綠</v>
          </cell>
          <cell r="H1077" t="str">
            <v>ML</v>
          </cell>
          <cell r="I1077">
            <v>390</v>
          </cell>
          <cell r="J1077">
            <v>350</v>
          </cell>
          <cell r="K1077">
            <v>353</v>
          </cell>
          <cell r="L1077">
            <v>356</v>
          </cell>
          <cell r="M1077">
            <v>363</v>
          </cell>
          <cell r="N1077">
            <v>7863</v>
          </cell>
          <cell r="O1077">
            <v>356</v>
          </cell>
          <cell r="P1077">
            <v>363</v>
          </cell>
          <cell r="Q1077">
            <v>7863</v>
          </cell>
        </row>
        <row r="1078">
          <cell r="C1078" t="str">
            <v>UW212-226-SG</v>
          </cell>
          <cell r="D1078" t="str">
            <v>Comfort Long Underpants for Men</v>
          </cell>
          <cell r="E1078" t="str">
            <v>舒柔男仕長內褲</v>
          </cell>
          <cell r="F1078" t="str">
            <v>Olive Drab</v>
          </cell>
          <cell r="G1078" t="str">
            <v>軍綠</v>
          </cell>
          <cell r="H1078" t="str">
            <v>LL</v>
          </cell>
          <cell r="I1078">
            <v>400</v>
          </cell>
          <cell r="J1078">
            <v>360</v>
          </cell>
          <cell r="K1078">
            <v>363</v>
          </cell>
          <cell r="L1078">
            <v>366</v>
          </cell>
          <cell r="M1078">
            <v>374</v>
          </cell>
          <cell r="N1078">
            <v>8101</v>
          </cell>
          <cell r="O1078">
            <v>366</v>
          </cell>
          <cell r="P1078">
            <v>374</v>
          </cell>
          <cell r="Q1078">
            <v>8101</v>
          </cell>
        </row>
        <row r="1079">
          <cell r="C1079" t="str">
            <v>UW301-022-SG</v>
          </cell>
          <cell r="D1079" t="str">
            <v>Lady's Short-Sleeve Undershirt</v>
          </cell>
          <cell r="E1079" t="str">
            <v>雅緻仕女短袖</v>
          </cell>
          <cell r="F1079" t="str">
            <v>Ivory</v>
          </cell>
          <cell r="G1079" t="str">
            <v>米白</v>
          </cell>
          <cell r="H1079" t="str">
            <v>S</v>
          </cell>
          <cell r="I1079">
            <v>160</v>
          </cell>
          <cell r="J1079" t="str">
            <v>-</v>
          </cell>
          <cell r="K1079" t="str">
            <v>-</v>
          </cell>
          <cell r="L1079" t="str">
            <v>-</v>
          </cell>
          <cell r="M1079" t="str">
            <v>-</v>
          </cell>
          <cell r="N1079" t="str">
            <v>-</v>
          </cell>
          <cell r="O1079" t="str">
            <v>-</v>
          </cell>
          <cell r="P1079" t="str">
            <v>-</v>
          </cell>
          <cell r="Q1079" t="str">
            <v>-</v>
          </cell>
        </row>
        <row r="1080">
          <cell r="C1080" t="str">
            <v>UW301-023-SG</v>
          </cell>
          <cell r="D1080" t="str">
            <v>Lady's Short-Sleeve Undershirt</v>
          </cell>
          <cell r="E1080" t="str">
            <v>雅緻仕女短袖</v>
          </cell>
          <cell r="F1080" t="str">
            <v>Ivory</v>
          </cell>
          <cell r="G1080" t="str">
            <v>米白</v>
          </cell>
          <cell r="H1080" t="str">
            <v>M</v>
          </cell>
          <cell r="I1080">
            <v>160</v>
          </cell>
          <cell r="J1080" t="str">
            <v>-</v>
          </cell>
          <cell r="K1080" t="str">
            <v>-</v>
          </cell>
          <cell r="L1080" t="str">
            <v>-</v>
          </cell>
          <cell r="M1080" t="str">
            <v>-</v>
          </cell>
          <cell r="N1080" t="str">
            <v>-</v>
          </cell>
          <cell r="O1080" t="str">
            <v>-</v>
          </cell>
          <cell r="P1080" t="str">
            <v>-</v>
          </cell>
          <cell r="Q1080" t="str">
            <v>-</v>
          </cell>
        </row>
        <row r="1081">
          <cell r="C1081" t="str">
            <v>UW301-024-SG</v>
          </cell>
          <cell r="D1081" t="str">
            <v>Lady's Short-Sleeve Undershirt</v>
          </cell>
          <cell r="E1081" t="str">
            <v>雅緻仕女短袖</v>
          </cell>
          <cell r="F1081" t="str">
            <v>Ivory</v>
          </cell>
          <cell r="G1081" t="str">
            <v>米白</v>
          </cell>
          <cell r="H1081" t="str">
            <v>L</v>
          </cell>
          <cell r="I1081">
            <v>160</v>
          </cell>
          <cell r="J1081" t="str">
            <v>-</v>
          </cell>
          <cell r="K1081" t="str">
            <v>-</v>
          </cell>
          <cell r="L1081" t="str">
            <v>-</v>
          </cell>
          <cell r="M1081" t="str">
            <v>-</v>
          </cell>
          <cell r="N1081" t="str">
            <v>-</v>
          </cell>
          <cell r="O1081" t="str">
            <v>-</v>
          </cell>
          <cell r="P1081" t="str">
            <v>-</v>
          </cell>
          <cell r="Q1081" t="str">
            <v>-</v>
          </cell>
        </row>
        <row r="1082">
          <cell r="C1082" t="str">
            <v>UW301-026-SG</v>
          </cell>
          <cell r="D1082" t="str">
            <v>Lady's Short-Sleeve Undershirt</v>
          </cell>
          <cell r="E1082" t="str">
            <v>雅緻仕女短袖</v>
          </cell>
          <cell r="F1082" t="str">
            <v>Ivory</v>
          </cell>
          <cell r="G1082" t="str">
            <v>米白</v>
          </cell>
          <cell r="H1082" t="str">
            <v>LL</v>
          </cell>
          <cell r="I1082">
            <v>170</v>
          </cell>
          <cell r="J1082" t="str">
            <v>-</v>
          </cell>
          <cell r="K1082" t="str">
            <v>-</v>
          </cell>
          <cell r="L1082" t="str">
            <v>-</v>
          </cell>
          <cell r="M1082" t="str">
            <v>-</v>
          </cell>
          <cell r="N1082" t="str">
            <v>-</v>
          </cell>
          <cell r="O1082" t="str">
            <v>-</v>
          </cell>
          <cell r="P1082" t="str">
            <v>-</v>
          </cell>
          <cell r="Q1082" t="str">
            <v>-</v>
          </cell>
        </row>
        <row r="1083">
          <cell r="C1083" t="str">
            <v>UW302-022-SG</v>
          </cell>
          <cell r="D1083" t="str">
            <v>Lady's Sleeveless Undershirt</v>
          </cell>
          <cell r="E1083" t="str">
            <v>雅緻仕女背心</v>
          </cell>
          <cell r="F1083" t="str">
            <v>Ivory</v>
          </cell>
          <cell r="G1083" t="str">
            <v>米白</v>
          </cell>
          <cell r="H1083" t="str">
            <v>S</v>
          </cell>
          <cell r="I1083">
            <v>140</v>
          </cell>
          <cell r="J1083" t="str">
            <v>-</v>
          </cell>
          <cell r="K1083" t="str">
            <v>-</v>
          </cell>
          <cell r="L1083" t="str">
            <v>-</v>
          </cell>
          <cell r="M1083" t="str">
            <v>-</v>
          </cell>
          <cell r="N1083" t="str">
            <v>-</v>
          </cell>
          <cell r="O1083" t="str">
            <v>-</v>
          </cell>
          <cell r="P1083" t="str">
            <v>-</v>
          </cell>
          <cell r="Q1083" t="str">
            <v>-</v>
          </cell>
        </row>
        <row r="1084">
          <cell r="C1084" t="str">
            <v>UW302-023-SG</v>
          </cell>
          <cell r="D1084" t="str">
            <v>Lady's Sleeveless Undershirt</v>
          </cell>
          <cell r="E1084" t="str">
            <v>雅緻仕女背心</v>
          </cell>
          <cell r="F1084" t="str">
            <v>Ivory</v>
          </cell>
          <cell r="G1084" t="str">
            <v>米白</v>
          </cell>
          <cell r="H1084" t="str">
            <v>M</v>
          </cell>
          <cell r="I1084">
            <v>140</v>
          </cell>
          <cell r="J1084" t="str">
            <v>-</v>
          </cell>
          <cell r="K1084" t="str">
            <v>-</v>
          </cell>
          <cell r="L1084" t="str">
            <v>-</v>
          </cell>
          <cell r="M1084" t="str">
            <v>-</v>
          </cell>
          <cell r="N1084" t="str">
            <v>-</v>
          </cell>
          <cell r="O1084" t="str">
            <v>-</v>
          </cell>
          <cell r="P1084" t="str">
            <v>-</v>
          </cell>
          <cell r="Q1084" t="str">
            <v>-</v>
          </cell>
        </row>
        <row r="1085">
          <cell r="C1085" t="str">
            <v>UW302-024-SG</v>
          </cell>
          <cell r="D1085" t="str">
            <v>Lady's Sleeveless Undershirt</v>
          </cell>
          <cell r="E1085" t="str">
            <v>雅緻仕女背心</v>
          </cell>
          <cell r="F1085" t="str">
            <v>Ivory</v>
          </cell>
          <cell r="G1085" t="str">
            <v>米白</v>
          </cell>
          <cell r="H1085" t="str">
            <v>L</v>
          </cell>
          <cell r="I1085">
            <v>140</v>
          </cell>
          <cell r="J1085" t="str">
            <v>-</v>
          </cell>
          <cell r="K1085" t="str">
            <v>-</v>
          </cell>
          <cell r="L1085" t="str">
            <v>-</v>
          </cell>
          <cell r="M1085" t="str">
            <v>-</v>
          </cell>
          <cell r="N1085" t="str">
            <v>-</v>
          </cell>
          <cell r="O1085" t="str">
            <v>-</v>
          </cell>
          <cell r="P1085" t="str">
            <v>-</v>
          </cell>
          <cell r="Q1085" t="str">
            <v>-</v>
          </cell>
        </row>
        <row r="1086">
          <cell r="C1086" t="str">
            <v>UW302-026-SG</v>
          </cell>
          <cell r="D1086" t="str">
            <v>Lady's Sleeveless Undershirt</v>
          </cell>
          <cell r="E1086" t="str">
            <v>雅緻仕女背心</v>
          </cell>
          <cell r="F1086" t="str">
            <v>Ivory</v>
          </cell>
          <cell r="G1086" t="str">
            <v>米白</v>
          </cell>
          <cell r="H1086" t="str">
            <v>LL</v>
          </cell>
          <cell r="I1086">
            <v>150</v>
          </cell>
          <cell r="J1086" t="str">
            <v>-</v>
          </cell>
          <cell r="K1086" t="str">
            <v>-</v>
          </cell>
          <cell r="L1086" t="str">
            <v>-</v>
          </cell>
          <cell r="M1086" t="str">
            <v>-</v>
          </cell>
          <cell r="N1086" t="str">
            <v>-</v>
          </cell>
          <cell r="O1086" t="str">
            <v>-</v>
          </cell>
          <cell r="P1086" t="str">
            <v>-</v>
          </cell>
          <cell r="Q1086" t="str">
            <v>-</v>
          </cell>
        </row>
        <row r="1087">
          <cell r="C1087" t="str">
            <v>UW303-022-SG</v>
          </cell>
          <cell r="D1087" t="str">
            <v>Lady's Long-Sleeve Undershirt</v>
          </cell>
          <cell r="E1087" t="str">
            <v>雅緻仕女長袖</v>
          </cell>
          <cell r="F1087" t="str">
            <v>Ivory</v>
          </cell>
          <cell r="G1087" t="str">
            <v>米白</v>
          </cell>
          <cell r="H1087" t="str">
            <v>S</v>
          </cell>
          <cell r="I1087">
            <v>190</v>
          </cell>
          <cell r="J1087" t="str">
            <v>-</v>
          </cell>
          <cell r="K1087" t="str">
            <v>-</v>
          </cell>
          <cell r="L1087" t="str">
            <v>-</v>
          </cell>
          <cell r="M1087" t="str">
            <v>-</v>
          </cell>
          <cell r="N1087" t="str">
            <v>-</v>
          </cell>
          <cell r="O1087" t="str">
            <v>-</v>
          </cell>
          <cell r="P1087" t="str">
            <v>-</v>
          </cell>
          <cell r="Q1087" t="str">
            <v>-</v>
          </cell>
        </row>
        <row r="1088">
          <cell r="C1088" t="str">
            <v>UW303-023-SG</v>
          </cell>
          <cell r="D1088" t="str">
            <v>Lady's Long-Sleeve Undershirt</v>
          </cell>
          <cell r="E1088" t="str">
            <v>雅緻仕女長袖</v>
          </cell>
          <cell r="F1088" t="str">
            <v>Ivory</v>
          </cell>
          <cell r="G1088" t="str">
            <v>米白</v>
          </cell>
          <cell r="H1088" t="str">
            <v>M</v>
          </cell>
          <cell r="I1088">
            <v>190</v>
          </cell>
          <cell r="J1088" t="str">
            <v>-</v>
          </cell>
          <cell r="K1088" t="str">
            <v>-</v>
          </cell>
          <cell r="L1088" t="str">
            <v>-</v>
          </cell>
          <cell r="M1088" t="str">
            <v>-</v>
          </cell>
          <cell r="N1088" t="str">
            <v>-</v>
          </cell>
          <cell r="O1088" t="str">
            <v>-</v>
          </cell>
          <cell r="P1088" t="str">
            <v>-</v>
          </cell>
          <cell r="Q1088" t="str">
            <v>-</v>
          </cell>
        </row>
        <row r="1089">
          <cell r="C1089" t="str">
            <v>UW303-024-SG</v>
          </cell>
          <cell r="D1089" t="str">
            <v>Lady's Long-Sleeve Undershirt</v>
          </cell>
          <cell r="E1089" t="str">
            <v>雅緻仕女長袖</v>
          </cell>
          <cell r="F1089" t="str">
            <v>Ivory</v>
          </cell>
          <cell r="G1089" t="str">
            <v>米白</v>
          </cell>
          <cell r="H1089" t="str">
            <v>L</v>
          </cell>
          <cell r="I1089">
            <v>190</v>
          </cell>
          <cell r="J1089" t="str">
            <v>-</v>
          </cell>
          <cell r="K1089" t="str">
            <v>-</v>
          </cell>
          <cell r="L1089" t="str">
            <v>-</v>
          </cell>
          <cell r="M1089" t="str">
            <v>-</v>
          </cell>
          <cell r="N1089" t="str">
            <v>-</v>
          </cell>
          <cell r="O1089" t="str">
            <v>-</v>
          </cell>
          <cell r="P1089" t="str">
            <v>-</v>
          </cell>
          <cell r="Q1089" t="str">
            <v>-</v>
          </cell>
        </row>
        <row r="1090">
          <cell r="C1090" t="str">
            <v>UW303-026-SG</v>
          </cell>
          <cell r="D1090" t="str">
            <v>Lady's Long-Sleeve Undershirt</v>
          </cell>
          <cell r="E1090" t="str">
            <v>雅緻仕女長袖</v>
          </cell>
          <cell r="F1090" t="str">
            <v>Ivory</v>
          </cell>
          <cell r="G1090" t="str">
            <v>米白</v>
          </cell>
          <cell r="H1090" t="str">
            <v>LL</v>
          </cell>
          <cell r="I1090">
            <v>200</v>
          </cell>
          <cell r="J1090" t="str">
            <v>-</v>
          </cell>
          <cell r="K1090" t="str">
            <v>-</v>
          </cell>
          <cell r="L1090" t="str">
            <v>-</v>
          </cell>
          <cell r="M1090" t="str">
            <v>-</v>
          </cell>
          <cell r="N1090" t="str">
            <v>-</v>
          </cell>
          <cell r="O1090" t="str">
            <v>-</v>
          </cell>
          <cell r="P1090" t="str">
            <v>-</v>
          </cell>
          <cell r="Q1090" t="str">
            <v>-</v>
          </cell>
        </row>
        <row r="1091">
          <cell r="C1091" t="str">
            <v>UW304-022-SG</v>
          </cell>
          <cell r="D1091" t="str">
            <v>Lady's Long Underpants</v>
          </cell>
          <cell r="E1091" t="str">
            <v>雅緻仕女長內褲</v>
          </cell>
          <cell r="F1091" t="str">
            <v>Ivory</v>
          </cell>
          <cell r="G1091" t="str">
            <v>米白</v>
          </cell>
          <cell r="H1091" t="str">
            <v>S</v>
          </cell>
          <cell r="I1091">
            <v>185</v>
          </cell>
          <cell r="J1091" t="str">
            <v>-</v>
          </cell>
          <cell r="K1091" t="str">
            <v>-</v>
          </cell>
          <cell r="L1091" t="str">
            <v>-</v>
          </cell>
          <cell r="M1091" t="str">
            <v>-</v>
          </cell>
          <cell r="N1091" t="str">
            <v>-</v>
          </cell>
          <cell r="O1091" t="str">
            <v>-</v>
          </cell>
          <cell r="P1091" t="str">
            <v>-</v>
          </cell>
          <cell r="Q1091" t="str">
            <v>-</v>
          </cell>
        </row>
        <row r="1092">
          <cell r="C1092" t="str">
            <v>UW304-023-SG</v>
          </cell>
          <cell r="D1092" t="str">
            <v>Lady's Long Underpants</v>
          </cell>
          <cell r="E1092" t="str">
            <v>雅緻仕女長內褲</v>
          </cell>
          <cell r="F1092" t="str">
            <v>Ivory</v>
          </cell>
          <cell r="G1092" t="str">
            <v>米白</v>
          </cell>
          <cell r="H1092" t="str">
            <v>M</v>
          </cell>
          <cell r="I1092">
            <v>185</v>
          </cell>
          <cell r="J1092" t="str">
            <v>-</v>
          </cell>
          <cell r="K1092" t="str">
            <v>-</v>
          </cell>
          <cell r="L1092" t="str">
            <v>-</v>
          </cell>
          <cell r="M1092" t="str">
            <v>-</v>
          </cell>
          <cell r="N1092" t="str">
            <v>-</v>
          </cell>
          <cell r="O1092" t="str">
            <v>-</v>
          </cell>
          <cell r="P1092" t="str">
            <v>-</v>
          </cell>
          <cell r="Q1092" t="str">
            <v>-</v>
          </cell>
        </row>
        <row r="1093">
          <cell r="C1093" t="str">
            <v>UW304-024-SG</v>
          </cell>
          <cell r="D1093" t="str">
            <v>Lady's Long Underpants</v>
          </cell>
          <cell r="E1093" t="str">
            <v>雅緻仕女長內褲</v>
          </cell>
          <cell r="F1093" t="str">
            <v>Ivory</v>
          </cell>
          <cell r="G1093" t="str">
            <v>米白</v>
          </cell>
          <cell r="H1093" t="str">
            <v>L</v>
          </cell>
          <cell r="I1093">
            <v>185</v>
          </cell>
          <cell r="J1093" t="str">
            <v>-</v>
          </cell>
          <cell r="K1093" t="str">
            <v>-</v>
          </cell>
          <cell r="L1093" t="str">
            <v>-</v>
          </cell>
          <cell r="M1093" t="str">
            <v>-</v>
          </cell>
          <cell r="N1093" t="str">
            <v>-</v>
          </cell>
          <cell r="O1093" t="str">
            <v>-</v>
          </cell>
          <cell r="P1093" t="str">
            <v>-</v>
          </cell>
          <cell r="Q1093" t="str">
            <v>-</v>
          </cell>
        </row>
        <row r="1094">
          <cell r="C1094" t="str">
            <v>UW304-026-SG</v>
          </cell>
          <cell r="D1094" t="str">
            <v>Lady's Long Underpants</v>
          </cell>
          <cell r="E1094" t="str">
            <v>雅緻仕女長內褲</v>
          </cell>
          <cell r="F1094" t="str">
            <v>Ivory</v>
          </cell>
          <cell r="G1094" t="str">
            <v>米白</v>
          </cell>
          <cell r="H1094" t="str">
            <v>LL</v>
          </cell>
          <cell r="I1094">
            <v>205</v>
          </cell>
          <cell r="J1094" t="str">
            <v>-</v>
          </cell>
          <cell r="K1094" t="str">
            <v>-</v>
          </cell>
          <cell r="L1094" t="str">
            <v>-</v>
          </cell>
          <cell r="M1094" t="str">
            <v>-</v>
          </cell>
          <cell r="N1094" t="str">
            <v>-</v>
          </cell>
          <cell r="O1094" t="str">
            <v>-</v>
          </cell>
          <cell r="P1094" t="str">
            <v>-</v>
          </cell>
          <cell r="Q1094" t="str">
            <v>-</v>
          </cell>
        </row>
        <row r="1095">
          <cell r="C1095" t="str">
            <v>UW305-032-SG</v>
          </cell>
          <cell r="D1095" t="str">
            <v>Men's Short-Sleeve Undershirt</v>
          </cell>
          <cell r="E1095" t="str">
            <v>雅緻男仕短袖</v>
          </cell>
          <cell r="F1095" t="str">
            <v>Gray</v>
          </cell>
          <cell r="G1095" t="str">
            <v>灰色</v>
          </cell>
          <cell r="H1095" t="str">
            <v>S</v>
          </cell>
          <cell r="I1095">
            <v>195</v>
          </cell>
          <cell r="J1095" t="str">
            <v>-</v>
          </cell>
          <cell r="K1095" t="str">
            <v>-</v>
          </cell>
          <cell r="L1095" t="str">
            <v>-</v>
          </cell>
          <cell r="M1095" t="str">
            <v>-</v>
          </cell>
          <cell r="N1095" t="str">
            <v>-</v>
          </cell>
          <cell r="O1095" t="str">
            <v>-</v>
          </cell>
          <cell r="P1095" t="str">
            <v>-</v>
          </cell>
          <cell r="Q1095" t="str">
            <v>-</v>
          </cell>
        </row>
        <row r="1096">
          <cell r="C1096" t="str">
            <v>UW305-033-SG</v>
          </cell>
          <cell r="D1096" t="str">
            <v>Men's Short-Sleeve Undershirt</v>
          </cell>
          <cell r="E1096" t="str">
            <v>雅緻男仕短袖</v>
          </cell>
          <cell r="F1096" t="str">
            <v>Gray</v>
          </cell>
          <cell r="G1096" t="str">
            <v>灰色</v>
          </cell>
          <cell r="H1096" t="str">
            <v>M</v>
          </cell>
          <cell r="I1096">
            <v>195</v>
          </cell>
          <cell r="J1096" t="str">
            <v>-</v>
          </cell>
          <cell r="K1096" t="str">
            <v>-</v>
          </cell>
          <cell r="L1096" t="str">
            <v>-</v>
          </cell>
          <cell r="M1096" t="str">
            <v>-</v>
          </cell>
          <cell r="N1096" t="str">
            <v>-</v>
          </cell>
          <cell r="O1096" t="str">
            <v>-</v>
          </cell>
          <cell r="P1096" t="str">
            <v>-</v>
          </cell>
          <cell r="Q1096" t="str">
            <v>-</v>
          </cell>
        </row>
        <row r="1097">
          <cell r="C1097" t="str">
            <v>UW305-034-SG</v>
          </cell>
          <cell r="D1097" t="str">
            <v>Men's Short-Sleeve Undershirt</v>
          </cell>
          <cell r="E1097" t="str">
            <v>雅緻男仕短袖</v>
          </cell>
          <cell r="F1097" t="str">
            <v>Gray</v>
          </cell>
          <cell r="G1097" t="str">
            <v>灰色</v>
          </cell>
          <cell r="H1097" t="str">
            <v>L</v>
          </cell>
          <cell r="I1097">
            <v>195</v>
          </cell>
          <cell r="J1097" t="str">
            <v>-</v>
          </cell>
          <cell r="K1097" t="str">
            <v>-</v>
          </cell>
          <cell r="L1097" t="str">
            <v>-</v>
          </cell>
          <cell r="M1097" t="str">
            <v>-</v>
          </cell>
          <cell r="N1097" t="str">
            <v>-</v>
          </cell>
          <cell r="O1097" t="str">
            <v>-</v>
          </cell>
          <cell r="P1097" t="str">
            <v>-</v>
          </cell>
          <cell r="Q1097" t="str">
            <v>-</v>
          </cell>
        </row>
        <row r="1098">
          <cell r="C1098" t="str">
            <v>UW305-036-SG</v>
          </cell>
          <cell r="D1098" t="str">
            <v>Men's Short-Sleeve Undershirt</v>
          </cell>
          <cell r="E1098" t="str">
            <v>雅緻男仕短袖</v>
          </cell>
          <cell r="F1098" t="str">
            <v>Gray</v>
          </cell>
          <cell r="G1098" t="str">
            <v>灰色</v>
          </cell>
          <cell r="H1098" t="str">
            <v>LL</v>
          </cell>
          <cell r="I1098">
            <v>215</v>
          </cell>
          <cell r="J1098" t="str">
            <v>-</v>
          </cell>
          <cell r="K1098" t="str">
            <v>-</v>
          </cell>
          <cell r="L1098" t="str">
            <v>-</v>
          </cell>
          <cell r="M1098" t="str">
            <v>-</v>
          </cell>
          <cell r="N1098" t="str">
            <v>-</v>
          </cell>
          <cell r="O1098" t="str">
            <v>-</v>
          </cell>
          <cell r="P1098" t="str">
            <v>-</v>
          </cell>
          <cell r="Q1098" t="str">
            <v>-</v>
          </cell>
        </row>
        <row r="1099">
          <cell r="C1099" t="str">
            <v>UW306-032-SG</v>
          </cell>
          <cell r="D1099" t="str">
            <v>Men's Sleeveless Undershirt</v>
          </cell>
          <cell r="E1099" t="str">
            <v>雅緻男仕背心</v>
          </cell>
          <cell r="F1099" t="str">
            <v>Gray</v>
          </cell>
          <cell r="G1099" t="str">
            <v>灰色</v>
          </cell>
          <cell r="H1099" t="str">
            <v>S</v>
          </cell>
          <cell r="I1099">
            <v>160</v>
          </cell>
          <cell r="J1099" t="str">
            <v>-</v>
          </cell>
          <cell r="K1099" t="str">
            <v>-</v>
          </cell>
          <cell r="L1099" t="str">
            <v>-</v>
          </cell>
          <cell r="M1099" t="str">
            <v>-</v>
          </cell>
          <cell r="N1099" t="str">
            <v>-</v>
          </cell>
          <cell r="O1099" t="str">
            <v>-</v>
          </cell>
          <cell r="P1099" t="str">
            <v>-</v>
          </cell>
          <cell r="Q1099" t="str">
            <v>-</v>
          </cell>
        </row>
        <row r="1100">
          <cell r="C1100" t="str">
            <v>UW306-033-SG</v>
          </cell>
          <cell r="D1100" t="str">
            <v>Men's Sleeveless Undershirt</v>
          </cell>
          <cell r="E1100" t="str">
            <v>雅緻男仕背心</v>
          </cell>
          <cell r="F1100" t="str">
            <v>Gray</v>
          </cell>
          <cell r="G1100" t="str">
            <v>灰色</v>
          </cell>
          <cell r="H1100" t="str">
            <v>M</v>
          </cell>
          <cell r="I1100">
            <v>160</v>
          </cell>
          <cell r="J1100" t="str">
            <v>-</v>
          </cell>
          <cell r="K1100" t="str">
            <v>-</v>
          </cell>
          <cell r="L1100" t="str">
            <v>-</v>
          </cell>
          <cell r="M1100" t="str">
            <v>-</v>
          </cell>
          <cell r="N1100" t="str">
            <v>-</v>
          </cell>
          <cell r="O1100" t="str">
            <v>-</v>
          </cell>
          <cell r="P1100" t="str">
            <v>-</v>
          </cell>
          <cell r="Q1100" t="str">
            <v>-</v>
          </cell>
        </row>
        <row r="1101">
          <cell r="C1101" t="str">
            <v>UW306-034-SG</v>
          </cell>
          <cell r="D1101" t="str">
            <v>Men's Sleeveless Undershirt</v>
          </cell>
          <cell r="E1101" t="str">
            <v>雅緻男仕背心</v>
          </cell>
          <cell r="F1101" t="str">
            <v>Gray</v>
          </cell>
          <cell r="G1101" t="str">
            <v>灰色</v>
          </cell>
          <cell r="H1101" t="str">
            <v>L</v>
          </cell>
          <cell r="I1101">
            <v>160</v>
          </cell>
          <cell r="J1101" t="str">
            <v>-</v>
          </cell>
          <cell r="K1101" t="str">
            <v>-</v>
          </cell>
          <cell r="L1101" t="str">
            <v>-</v>
          </cell>
          <cell r="M1101" t="str">
            <v>-</v>
          </cell>
          <cell r="N1101" t="str">
            <v>-</v>
          </cell>
          <cell r="O1101" t="str">
            <v>-</v>
          </cell>
          <cell r="P1101" t="str">
            <v>-</v>
          </cell>
          <cell r="Q1101" t="str">
            <v>-</v>
          </cell>
        </row>
        <row r="1102">
          <cell r="C1102" t="str">
            <v>UW306-036-SG</v>
          </cell>
          <cell r="D1102" t="str">
            <v>Men's Sleeveless Undershirt</v>
          </cell>
          <cell r="E1102" t="str">
            <v>雅緻男仕背心</v>
          </cell>
          <cell r="F1102" t="str">
            <v>Gray</v>
          </cell>
          <cell r="G1102" t="str">
            <v>灰色</v>
          </cell>
          <cell r="H1102" t="str">
            <v>LL</v>
          </cell>
          <cell r="I1102">
            <v>180</v>
          </cell>
          <cell r="J1102" t="str">
            <v>-</v>
          </cell>
          <cell r="K1102" t="str">
            <v>-</v>
          </cell>
          <cell r="L1102" t="str">
            <v>-</v>
          </cell>
          <cell r="M1102" t="str">
            <v>-</v>
          </cell>
          <cell r="N1102" t="str">
            <v>-</v>
          </cell>
          <cell r="O1102" t="str">
            <v>-</v>
          </cell>
          <cell r="P1102" t="str">
            <v>-</v>
          </cell>
          <cell r="Q1102" t="str">
            <v>-</v>
          </cell>
        </row>
        <row r="1103">
          <cell r="C1103" t="str">
            <v>UW307-032-SG</v>
          </cell>
          <cell r="D1103" t="str">
            <v>Men's Long-Sleeve Undershirt</v>
          </cell>
          <cell r="E1103" t="str">
            <v>雅緻男仕長袖</v>
          </cell>
          <cell r="F1103" t="str">
            <v>Gray</v>
          </cell>
          <cell r="G1103" t="str">
            <v>灰色</v>
          </cell>
          <cell r="H1103" t="str">
            <v>S</v>
          </cell>
          <cell r="I1103">
            <v>230</v>
          </cell>
          <cell r="J1103" t="str">
            <v>-</v>
          </cell>
          <cell r="K1103" t="str">
            <v>-</v>
          </cell>
          <cell r="L1103" t="str">
            <v>-</v>
          </cell>
          <cell r="M1103" t="str">
            <v>-</v>
          </cell>
          <cell r="N1103" t="str">
            <v>-</v>
          </cell>
          <cell r="O1103" t="str">
            <v>-</v>
          </cell>
          <cell r="P1103" t="str">
            <v>-</v>
          </cell>
          <cell r="Q1103" t="str">
            <v>-</v>
          </cell>
        </row>
        <row r="1104">
          <cell r="C1104" t="str">
            <v>UW307-033-SG</v>
          </cell>
          <cell r="D1104" t="str">
            <v>Men's Long-Sleeve Undershirt</v>
          </cell>
          <cell r="E1104" t="str">
            <v>雅緻男仕長袖</v>
          </cell>
          <cell r="F1104" t="str">
            <v>Gray</v>
          </cell>
          <cell r="G1104" t="str">
            <v>灰色</v>
          </cell>
          <cell r="H1104" t="str">
            <v>M</v>
          </cell>
          <cell r="I1104">
            <v>230</v>
          </cell>
          <cell r="J1104" t="str">
            <v>-</v>
          </cell>
          <cell r="K1104" t="str">
            <v>-</v>
          </cell>
          <cell r="L1104" t="str">
            <v>-</v>
          </cell>
          <cell r="M1104" t="str">
            <v>-</v>
          </cell>
          <cell r="N1104" t="str">
            <v>-</v>
          </cell>
          <cell r="O1104" t="str">
            <v>-</v>
          </cell>
          <cell r="P1104" t="str">
            <v>-</v>
          </cell>
          <cell r="Q1104" t="str">
            <v>-</v>
          </cell>
        </row>
        <row r="1105">
          <cell r="C1105" t="str">
            <v>UW307-034-SG</v>
          </cell>
          <cell r="D1105" t="str">
            <v>Men's Long-Sleeve Undershirt</v>
          </cell>
          <cell r="E1105" t="str">
            <v>雅緻男仕長袖</v>
          </cell>
          <cell r="F1105" t="str">
            <v>Gray</v>
          </cell>
          <cell r="G1105" t="str">
            <v>灰色</v>
          </cell>
          <cell r="H1105" t="str">
            <v>L</v>
          </cell>
          <cell r="I1105">
            <v>230</v>
          </cell>
          <cell r="J1105" t="str">
            <v>-</v>
          </cell>
          <cell r="K1105" t="str">
            <v>-</v>
          </cell>
          <cell r="L1105" t="str">
            <v>-</v>
          </cell>
          <cell r="M1105" t="str">
            <v>-</v>
          </cell>
          <cell r="N1105" t="str">
            <v>-</v>
          </cell>
          <cell r="O1105" t="str">
            <v>-</v>
          </cell>
          <cell r="P1105" t="str">
            <v>-</v>
          </cell>
          <cell r="Q1105" t="str">
            <v>-</v>
          </cell>
        </row>
        <row r="1106">
          <cell r="C1106" t="str">
            <v>UW307-036-SG</v>
          </cell>
          <cell r="D1106" t="str">
            <v>Men's Long-Sleeve Undershirt</v>
          </cell>
          <cell r="E1106" t="str">
            <v>雅緻男仕長袖</v>
          </cell>
          <cell r="F1106" t="str">
            <v>Gray</v>
          </cell>
          <cell r="G1106" t="str">
            <v>灰色</v>
          </cell>
          <cell r="H1106" t="str">
            <v>LL</v>
          </cell>
          <cell r="I1106">
            <v>245</v>
          </cell>
          <cell r="J1106" t="str">
            <v>-</v>
          </cell>
          <cell r="K1106" t="str">
            <v>-</v>
          </cell>
          <cell r="L1106" t="str">
            <v>-</v>
          </cell>
          <cell r="M1106" t="str">
            <v>-</v>
          </cell>
          <cell r="N1106" t="str">
            <v>-</v>
          </cell>
          <cell r="O1106" t="str">
            <v>-</v>
          </cell>
          <cell r="P1106" t="str">
            <v>-</v>
          </cell>
          <cell r="Q1106" t="str">
            <v>-</v>
          </cell>
        </row>
        <row r="1107">
          <cell r="C1107" t="str">
            <v>UW308-032-SG</v>
          </cell>
          <cell r="D1107" t="str">
            <v>Men's Long Underpants</v>
          </cell>
          <cell r="E1107" t="str">
            <v>雅緻男仕長內褲</v>
          </cell>
          <cell r="F1107" t="str">
            <v>Gray</v>
          </cell>
          <cell r="G1107" t="str">
            <v>灰色</v>
          </cell>
          <cell r="H1107" t="str">
            <v>S</v>
          </cell>
          <cell r="I1107">
            <v>240</v>
          </cell>
          <cell r="J1107">
            <v>215</v>
          </cell>
          <cell r="K1107">
            <v>217</v>
          </cell>
          <cell r="L1107">
            <v>219</v>
          </cell>
          <cell r="M1107">
            <v>223</v>
          </cell>
          <cell r="N1107">
            <v>4830</v>
          </cell>
          <cell r="O1107" t="str">
            <v>-</v>
          </cell>
          <cell r="P1107" t="str">
            <v>-</v>
          </cell>
          <cell r="Q1107" t="str">
            <v>-</v>
          </cell>
        </row>
        <row r="1108">
          <cell r="C1108" t="str">
            <v>UW308-033-SG</v>
          </cell>
          <cell r="D1108" t="str">
            <v>Men's Long Underpants</v>
          </cell>
          <cell r="E1108" t="str">
            <v>雅緻男仕長內褲</v>
          </cell>
          <cell r="F1108" t="str">
            <v>Gray</v>
          </cell>
          <cell r="G1108" t="str">
            <v>灰色</v>
          </cell>
          <cell r="H1108" t="str">
            <v>M</v>
          </cell>
          <cell r="I1108">
            <v>240</v>
          </cell>
          <cell r="J1108">
            <v>215</v>
          </cell>
          <cell r="K1108">
            <v>217</v>
          </cell>
          <cell r="L1108">
            <v>219</v>
          </cell>
          <cell r="M1108">
            <v>223</v>
          </cell>
          <cell r="N1108">
            <v>4830</v>
          </cell>
          <cell r="O1108" t="str">
            <v>-</v>
          </cell>
          <cell r="P1108" t="str">
            <v>-</v>
          </cell>
          <cell r="Q1108" t="str">
            <v>-</v>
          </cell>
        </row>
        <row r="1109">
          <cell r="C1109" t="str">
            <v>UW308-034-SG</v>
          </cell>
          <cell r="D1109" t="str">
            <v>Men's Long Underpants</v>
          </cell>
          <cell r="E1109" t="str">
            <v>雅緻男仕長內褲</v>
          </cell>
          <cell r="F1109" t="str">
            <v>Gray</v>
          </cell>
          <cell r="G1109" t="str">
            <v>灰色</v>
          </cell>
          <cell r="H1109" t="str">
            <v>L</v>
          </cell>
          <cell r="I1109">
            <v>240</v>
          </cell>
          <cell r="J1109">
            <v>215</v>
          </cell>
          <cell r="K1109">
            <v>217</v>
          </cell>
          <cell r="L1109">
            <v>219</v>
          </cell>
          <cell r="M1109">
            <v>223</v>
          </cell>
          <cell r="N1109">
            <v>4830</v>
          </cell>
          <cell r="O1109" t="str">
            <v>-</v>
          </cell>
          <cell r="P1109" t="str">
            <v>-</v>
          </cell>
          <cell r="Q1109" t="str">
            <v>-</v>
          </cell>
        </row>
        <row r="1110">
          <cell r="C1110" t="str">
            <v>UW308-036-SG</v>
          </cell>
          <cell r="D1110" t="str">
            <v>Men's Long Underpants</v>
          </cell>
          <cell r="E1110" t="str">
            <v>雅緻男仕長內褲</v>
          </cell>
          <cell r="F1110" t="str">
            <v>Gray</v>
          </cell>
          <cell r="G1110" t="str">
            <v>灰色</v>
          </cell>
          <cell r="H1110" t="str">
            <v>LL</v>
          </cell>
          <cell r="I1110">
            <v>250</v>
          </cell>
          <cell r="J1110">
            <v>225</v>
          </cell>
          <cell r="K1110">
            <v>227</v>
          </cell>
          <cell r="L1110">
            <v>229</v>
          </cell>
          <cell r="M1110">
            <v>234</v>
          </cell>
          <cell r="N1110">
            <v>5069</v>
          </cell>
          <cell r="O1110" t="str">
            <v>-</v>
          </cell>
          <cell r="P1110" t="str">
            <v>-</v>
          </cell>
          <cell r="Q1110" t="str">
            <v>-</v>
          </cell>
        </row>
        <row r="1111">
          <cell r="C1111" t="str">
            <v>UW311-053-SG</v>
          </cell>
          <cell r="D1111" t="str">
            <v>Lady's Short-Sleeve Undershirt</v>
          </cell>
          <cell r="E1111" t="str">
            <v>新雅緻仕女短袖</v>
          </cell>
          <cell r="F1111" t="str">
            <v>Light Pink</v>
          </cell>
          <cell r="G1111" t="str">
            <v>淺粉</v>
          </cell>
          <cell r="H1111" t="str">
            <v>M</v>
          </cell>
          <cell r="I1111">
            <v>200</v>
          </cell>
          <cell r="J1111">
            <v>180</v>
          </cell>
          <cell r="K1111">
            <v>182</v>
          </cell>
          <cell r="L1111">
            <v>184</v>
          </cell>
          <cell r="M1111">
            <v>187</v>
          </cell>
          <cell r="N1111">
            <v>4051</v>
          </cell>
          <cell r="O1111">
            <v>184</v>
          </cell>
          <cell r="P1111">
            <v>187</v>
          </cell>
          <cell r="Q1111">
            <v>4051</v>
          </cell>
        </row>
        <row r="1112">
          <cell r="C1112" t="str">
            <v>UW311-054-SG</v>
          </cell>
          <cell r="D1112" t="str">
            <v>Lady's Short-Sleeve Undershirt</v>
          </cell>
          <cell r="E1112" t="str">
            <v>新雅緻仕女短袖</v>
          </cell>
          <cell r="F1112" t="str">
            <v>Light Pink</v>
          </cell>
          <cell r="G1112" t="str">
            <v>淺粉</v>
          </cell>
          <cell r="H1112" t="str">
            <v>L</v>
          </cell>
          <cell r="I1112">
            <v>200</v>
          </cell>
          <cell r="J1112">
            <v>180</v>
          </cell>
          <cell r="K1112">
            <v>182</v>
          </cell>
          <cell r="L1112">
            <v>184</v>
          </cell>
          <cell r="M1112">
            <v>187</v>
          </cell>
          <cell r="N1112">
            <v>4051</v>
          </cell>
          <cell r="O1112">
            <v>184</v>
          </cell>
          <cell r="P1112">
            <v>187</v>
          </cell>
          <cell r="Q1112">
            <v>4051</v>
          </cell>
        </row>
        <row r="1113">
          <cell r="C1113" t="str">
            <v>UW311-056-SG</v>
          </cell>
          <cell r="D1113" t="str">
            <v>Lady's Short-Sleeve Undershirt</v>
          </cell>
          <cell r="E1113" t="str">
            <v>新雅緻仕女短袖</v>
          </cell>
          <cell r="F1113" t="str">
            <v>Light Pink</v>
          </cell>
          <cell r="G1113" t="str">
            <v>淺粉</v>
          </cell>
          <cell r="H1113" t="str">
            <v>LL</v>
          </cell>
          <cell r="I1113">
            <v>210</v>
          </cell>
          <cell r="J1113">
            <v>190</v>
          </cell>
          <cell r="K1113">
            <v>192</v>
          </cell>
          <cell r="L1113">
            <v>194</v>
          </cell>
          <cell r="M1113">
            <v>197</v>
          </cell>
          <cell r="N1113">
            <v>4267</v>
          </cell>
          <cell r="O1113" t="str">
            <v>-</v>
          </cell>
          <cell r="P1113" t="str">
            <v>-</v>
          </cell>
          <cell r="Q1113" t="str">
            <v>-</v>
          </cell>
        </row>
        <row r="1114">
          <cell r="C1114" t="str">
            <v>UW311-253-SG</v>
          </cell>
          <cell r="D1114" t="str">
            <v>Lady's Short-Sleeve Undershirt</v>
          </cell>
          <cell r="E1114" t="str">
            <v>新雅緻仕女短袖內衣</v>
          </cell>
          <cell r="F1114" t="str">
            <v>Pink</v>
          </cell>
          <cell r="G1114" t="str">
            <v>粉色</v>
          </cell>
          <cell r="H1114" t="str">
            <v>M</v>
          </cell>
          <cell r="I1114">
            <v>200</v>
          </cell>
          <cell r="J1114">
            <v>180</v>
          </cell>
          <cell r="K1114">
            <v>182</v>
          </cell>
          <cell r="L1114">
            <v>184</v>
          </cell>
          <cell r="M1114">
            <v>187</v>
          </cell>
          <cell r="N1114">
            <v>4051</v>
          </cell>
          <cell r="O1114">
            <v>184</v>
          </cell>
          <cell r="P1114">
            <v>187</v>
          </cell>
          <cell r="Q1114">
            <v>4051</v>
          </cell>
        </row>
        <row r="1115">
          <cell r="C1115" t="str">
            <v>UW311-254-SG</v>
          </cell>
          <cell r="D1115" t="str">
            <v>Lady's Short-Sleeve Undershirt</v>
          </cell>
          <cell r="E1115" t="str">
            <v>新雅緻仕女短袖內衣</v>
          </cell>
          <cell r="F1115" t="str">
            <v>Pink</v>
          </cell>
          <cell r="G1115" t="str">
            <v>粉色</v>
          </cell>
          <cell r="H1115" t="str">
            <v>L</v>
          </cell>
          <cell r="I1115">
            <v>200</v>
          </cell>
          <cell r="J1115">
            <v>180</v>
          </cell>
          <cell r="K1115">
            <v>182</v>
          </cell>
          <cell r="L1115">
            <v>184</v>
          </cell>
          <cell r="M1115">
            <v>187</v>
          </cell>
          <cell r="N1115">
            <v>4051</v>
          </cell>
          <cell r="O1115">
            <v>184</v>
          </cell>
          <cell r="P1115">
            <v>187</v>
          </cell>
          <cell r="Q1115">
            <v>4051</v>
          </cell>
        </row>
        <row r="1116">
          <cell r="C1116" t="str">
            <v>UW312-053-SG</v>
          </cell>
          <cell r="D1116" t="str">
            <v>Lady's Long Underpants</v>
          </cell>
          <cell r="E1116" t="str">
            <v>新雅緻仕女長內褲</v>
          </cell>
          <cell r="F1116" t="str">
            <v>Light Pink</v>
          </cell>
          <cell r="G1116" t="str">
            <v>淺粉</v>
          </cell>
          <cell r="H1116" t="str">
            <v>M</v>
          </cell>
          <cell r="I1116">
            <v>240</v>
          </cell>
          <cell r="J1116">
            <v>215</v>
          </cell>
          <cell r="K1116">
            <v>217</v>
          </cell>
          <cell r="L1116">
            <v>219</v>
          </cell>
          <cell r="M1116">
            <v>223</v>
          </cell>
          <cell r="N1116">
            <v>4830</v>
          </cell>
          <cell r="O1116">
            <v>219</v>
          </cell>
          <cell r="P1116">
            <v>223</v>
          </cell>
          <cell r="Q1116">
            <v>4830</v>
          </cell>
        </row>
        <row r="1117">
          <cell r="C1117" t="str">
            <v>UW312-054-SG</v>
          </cell>
          <cell r="D1117" t="str">
            <v>Lady's Long Underpants</v>
          </cell>
          <cell r="E1117" t="str">
            <v>新雅緻仕女長內褲</v>
          </cell>
          <cell r="F1117" t="str">
            <v>Light Pink</v>
          </cell>
          <cell r="G1117" t="str">
            <v>淺粉</v>
          </cell>
          <cell r="H1117" t="str">
            <v>L</v>
          </cell>
          <cell r="I1117">
            <v>240</v>
          </cell>
          <cell r="J1117">
            <v>215</v>
          </cell>
          <cell r="K1117">
            <v>217</v>
          </cell>
          <cell r="L1117">
            <v>219</v>
          </cell>
          <cell r="M1117">
            <v>223</v>
          </cell>
          <cell r="N1117">
            <v>4830</v>
          </cell>
          <cell r="O1117">
            <v>219</v>
          </cell>
          <cell r="P1117">
            <v>223</v>
          </cell>
          <cell r="Q1117">
            <v>4830</v>
          </cell>
        </row>
        <row r="1118">
          <cell r="C1118" t="str">
            <v>UW312-056-SG</v>
          </cell>
          <cell r="D1118" t="str">
            <v>Lady's Long Underpants</v>
          </cell>
          <cell r="E1118" t="str">
            <v>新雅緻仕女長內褲</v>
          </cell>
          <cell r="F1118" t="str">
            <v>Light Pink</v>
          </cell>
          <cell r="G1118" t="str">
            <v>淺粉</v>
          </cell>
          <cell r="H1118" t="str">
            <v>LL</v>
          </cell>
          <cell r="I1118">
            <v>260</v>
          </cell>
          <cell r="J1118">
            <v>235</v>
          </cell>
          <cell r="K1118">
            <v>237</v>
          </cell>
          <cell r="L1118">
            <v>239</v>
          </cell>
          <cell r="M1118">
            <v>244</v>
          </cell>
          <cell r="N1118">
            <v>5285</v>
          </cell>
          <cell r="O1118">
            <v>239</v>
          </cell>
          <cell r="P1118">
            <v>244</v>
          </cell>
          <cell r="Q1118">
            <v>5285</v>
          </cell>
        </row>
        <row r="1119">
          <cell r="C1119" t="str">
            <v>UW313-133-SG</v>
          </cell>
          <cell r="D1119" t="str">
            <v>Men's Short-Sleeve Undershirt</v>
          </cell>
          <cell r="E1119" t="str">
            <v>新雅緻男仕短袖</v>
          </cell>
          <cell r="F1119" t="str">
            <v>Beige</v>
          </cell>
          <cell r="G1119" t="str">
            <v>膚色</v>
          </cell>
          <cell r="H1119" t="str">
            <v>M</v>
          </cell>
          <cell r="I1119">
            <v>230</v>
          </cell>
          <cell r="J1119">
            <v>205</v>
          </cell>
          <cell r="K1119">
            <v>207</v>
          </cell>
          <cell r="L1119">
            <v>209</v>
          </cell>
          <cell r="M1119">
            <v>213</v>
          </cell>
          <cell r="N1119">
            <v>4614</v>
          </cell>
          <cell r="O1119" t="str">
            <v>-</v>
          </cell>
          <cell r="P1119" t="str">
            <v>-</v>
          </cell>
          <cell r="Q1119" t="str">
            <v>-</v>
          </cell>
        </row>
        <row r="1120">
          <cell r="C1120" t="str">
            <v>UW313-134-SG</v>
          </cell>
          <cell r="D1120" t="str">
            <v>Men's Short-Sleeve Undershirt</v>
          </cell>
          <cell r="E1120" t="str">
            <v>新雅緻男仕短袖</v>
          </cell>
          <cell r="F1120" t="str">
            <v>Beige</v>
          </cell>
          <cell r="G1120" t="str">
            <v>膚色</v>
          </cell>
          <cell r="H1120" t="str">
            <v>L</v>
          </cell>
          <cell r="I1120">
            <v>230</v>
          </cell>
          <cell r="J1120">
            <v>205</v>
          </cell>
          <cell r="K1120">
            <v>207</v>
          </cell>
          <cell r="L1120">
            <v>209</v>
          </cell>
          <cell r="M1120">
            <v>213</v>
          </cell>
          <cell r="N1120">
            <v>4614</v>
          </cell>
          <cell r="O1120" t="str">
            <v>-</v>
          </cell>
          <cell r="P1120" t="str">
            <v>-</v>
          </cell>
          <cell r="Q1120" t="str">
            <v>-</v>
          </cell>
        </row>
        <row r="1121">
          <cell r="C1121" t="str">
            <v>UW313-136-SG</v>
          </cell>
          <cell r="D1121" t="str">
            <v>Men's Short-Sleeve Undershirt</v>
          </cell>
          <cell r="E1121" t="str">
            <v>新雅緻男仕短袖</v>
          </cell>
          <cell r="F1121" t="str">
            <v>Beige</v>
          </cell>
          <cell r="G1121" t="str">
            <v>膚色</v>
          </cell>
          <cell r="H1121" t="str">
            <v>LL</v>
          </cell>
          <cell r="I1121">
            <v>250</v>
          </cell>
          <cell r="J1121">
            <v>225</v>
          </cell>
          <cell r="K1121">
            <v>227</v>
          </cell>
          <cell r="L1121">
            <v>229</v>
          </cell>
          <cell r="M1121">
            <v>234</v>
          </cell>
          <cell r="N1121">
            <v>5069</v>
          </cell>
          <cell r="O1121" t="str">
            <v>-</v>
          </cell>
          <cell r="P1121" t="str">
            <v>-</v>
          </cell>
          <cell r="Q1121" t="str">
            <v>-</v>
          </cell>
        </row>
        <row r="1122">
          <cell r="C1122" t="str">
            <v>UW313-173-SG</v>
          </cell>
          <cell r="D1122" t="str">
            <v>Men's Short-Sleeve Undershirt</v>
          </cell>
          <cell r="E1122" t="str">
            <v>新雅緻男仕短袖內衣</v>
          </cell>
          <cell r="F1122" t="str">
            <v>Blue</v>
          </cell>
          <cell r="G1122" t="str">
            <v>藍色</v>
          </cell>
          <cell r="H1122" t="str">
            <v>M</v>
          </cell>
          <cell r="I1122" t="str">
            <v>-</v>
          </cell>
          <cell r="J1122" t="str">
            <v>-</v>
          </cell>
          <cell r="K1122" t="str">
            <v>-</v>
          </cell>
          <cell r="L1122" t="str">
            <v>-</v>
          </cell>
          <cell r="M1122" t="str">
            <v>-</v>
          </cell>
          <cell r="N1122" t="str">
            <v>-</v>
          </cell>
          <cell r="O1122" t="str">
            <v>-</v>
          </cell>
          <cell r="P1122" t="str">
            <v>-</v>
          </cell>
          <cell r="Q1122" t="str">
            <v>-</v>
          </cell>
        </row>
        <row r="1123">
          <cell r="C1123" t="str">
            <v>UW313-174-SG</v>
          </cell>
          <cell r="D1123" t="str">
            <v>Men's Short-Sleeve Undershirt</v>
          </cell>
          <cell r="E1123" t="str">
            <v>新雅緻男仕短袖內衣</v>
          </cell>
          <cell r="F1123" t="str">
            <v>Blue</v>
          </cell>
          <cell r="G1123" t="str">
            <v>藍色</v>
          </cell>
          <cell r="H1123" t="str">
            <v>L</v>
          </cell>
          <cell r="I1123" t="str">
            <v>-</v>
          </cell>
          <cell r="J1123" t="str">
            <v>-</v>
          </cell>
          <cell r="K1123" t="str">
            <v>-</v>
          </cell>
          <cell r="L1123" t="str">
            <v>-</v>
          </cell>
          <cell r="M1123" t="str">
            <v>-</v>
          </cell>
          <cell r="N1123" t="str">
            <v>-</v>
          </cell>
          <cell r="O1123" t="str">
            <v>-</v>
          </cell>
          <cell r="P1123" t="str">
            <v>-</v>
          </cell>
          <cell r="Q1123" t="str">
            <v>-</v>
          </cell>
        </row>
        <row r="1124">
          <cell r="C1124" t="str">
            <v>UW314-133-SG</v>
          </cell>
          <cell r="D1124" t="str">
            <v>Men's Long Underpants</v>
          </cell>
          <cell r="E1124" t="str">
            <v>新雅緻男仕長內褲</v>
          </cell>
          <cell r="F1124" t="str">
            <v>Beige</v>
          </cell>
          <cell r="G1124" t="str">
            <v>膚色</v>
          </cell>
          <cell r="H1124" t="str">
            <v>M</v>
          </cell>
          <cell r="I1124">
            <v>250</v>
          </cell>
          <cell r="J1124">
            <v>225</v>
          </cell>
          <cell r="K1124">
            <v>227</v>
          </cell>
          <cell r="L1124">
            <v>229</v>
          </cell>
          <cell r="M1124">
            <v>234</v>
          </cell>
          <cell r="N1124">
            <v>5069</v>
          </cell>
          <cell r="O1124">
            <v>229</v>
          </cell>
          <cell r="P1124">
            <v>233</v>
          </cell>
          <cell r="Q1124">
            <v>5047</v>
          </cell>
        </row>
        <row r="1125">
          <cell r="C1125" t="str">
            <v>UW314-134-SG</v>
          </cell>
          <cell r="D1125" t="str">
            <v>Men's Long Underpants</v>
          </cell>
          <cell r="E1125" t="str">
            <v>新雅緻男仕長內褲</v>
          </cell>
          <cell r="F1125" t="str">
            <v>Beige</v>
          </cell>
          <cell r="G1125" t="str">
            <v>膚色</v>
          </cell>
          <cell r="H1125" t="str">
            <v>L</v>
          </cell>
          <cell r="I1125">
            <v>250</v>
          </cell>
          <cell r="J1125">
            <v>225</v>
          </cell>
          <cell r="K1125">
            <v>227</v>
          </cell>
          <cell r="L1125">
            <v>229</v>
          </cell>
          <cell r="M1125">
            <v>234</v>
          </cell>
          <cell r="N1125">
            <v>5069</v>
          </cell>
          <cell r="O1125">
            <v>229</v>
          </cell>
          <cell r="P1125">
            <v>234</v>
          </cell>
          <cell r="Q1125">
            <v>5069</v>
          </cell>
        </row>
        <row r="1126">
          <cell r="C1126" t="str">
            <v>UW314-136-SG</v>
          </cell>
          <cell r="D1126" t="str">
            <v>Men's Long Underpants</v>
          </cell>
          <cell r="E1126" t="str">
            <v>新雅緻男仕長內褲</v>
          </cell>
          <cell r="F1126" t="str">
            <v>Beige</v>
          </cell>
          <cell r="G1126" t="str">
            <v>膚色</v>
          </cell>
          <cell r="H1126" t="str">
            <v>LL</v>
          </cell>
          <cell r="I1126">
            <v>260</v>
          </cell>
          <cell r="J1126">
            <v>235</v>
          </cell>
          <cell r="K1126">
            <v>237</v>
          </cell>
          <cell r="L1126">
            <v>239</v>
          </cell>
          <cell r="M1126">
            <v>244</v>
          </cell>
          <cell r="N1126">
            <v>5285</v>
          </cell>
          <cell r="O1126">
            <v>239</v>
          </cell>
          <cell r="P1126">
            <v>244</v>
          </cell>
          <cell r="Q1126">
            <v>5285</v>
          </cell>
        </row>
        <row r="1127">
          <cell r="C1127" t="str">
            <v>UW315-053-SG</v>
          </cell>
          <cell r="D1127" t="str">
            <v>Lady's Long-Sleeve Undershirt</v>
          </cell>
          <cell r="E1127" t="str">
            <v>新雅緻仕女長袖內衣</v>
          </cell>
          <cell r="F1127" t="str">
            <v>Light Pink</v>
          </cell>
          <cell r="G1127" t="str">
            <v>淺粉</v>
          </cell>
          <cell r="H1127" t="str">
            <v>M</v>
          </cell>
          <cell r="I1127">
            <v>220</v>
          </cell>
          <cell r="J1127">
            <v>200</v>
          </cell>
          <cell r="K1127">
            <v>202</v>
          </cell>
          <cell r="L1127">
            <v>204</v>
          </cell>
          <cell r="M1127">
            <v>208</v>
          </cell>
          <cell r="N1127">
            <v>4505</v>
          </cell>
          <cell r="O1127">
            <v>204</v>
          </cell>
          <cell r="P1127">
            <v>208</v>
          </cell>
          <cell r="Q1127">
            <v>4505</v>
          </cell>
        </row>
        <row r="1128">
          <cell r="C1128" t="str">
            <v>UW315-054-SG</v>
          </cell>
          <cell r="D1128" t="str">
            <v>Lady's Long-Sleeve Undershirt</v>
          </cell>
          <cell r="E1128" t="str">
            <v>新雅緻仕女長袖內衣</v>
          </cell>
          <cell r="F1128" t="str">
            <v>Light Pink</v>
          </cell>
          <cell r="G1128" t="str">
            <v>淺粉</v>
          </cell>
          <cell r="H1128" t="str">
            <v>L</v>
          </cell>
          <cell r="I1128">
            <v>220</v>
          </cell>
          <cell r="J1128">
            <v>200</v>
          </cell>
          <cell r="K1128">
            <v>202</v>
          </cell>
          <cell r="L1128">
            <v>204</v>
          </cell>
          <cell r="M1128">
            <v>208</v>
          </cell>
          <cell r="N1128">
            <v>4505</v>
          </cell>
          <cell r="O1128">
            <v>204</v>
          </cell>
          <cell r="P1128">
            <v>208</v>
          </cell>
          <cell r="Q1128">
            <v>4505</v>
          </cell>
        </row>
        <row r="1129">
          <cell r="C1129" t="str">
            <v>UW315-056-SG</v>
          </cell>
          <cell r="D1129" t="str">
            <v>Lady's Long-Sleeve Undershirt</v>
          </cell>
          <cell r="E1129" t="str">
            <v>新雅緻仕女長袖內衣</v>
          </cell>
          <cell r="F1129" t="str">
            <v>Light Pink</v>
          </cell>
          <cell r="G1129" t="str">
            <v>淺粉</v>
          </cell>
          <cell r="H1129" t="str">
            <v>LL</v>
          </cell>
          <cell r="I1129">
            <v>230</v>
          </cell>
          <cell r="J1129">
            <v>210</v>
          </cell>
          <cell r="K1129">
            <v>212</v>
          </cell>
          <cell r="L1129">
            <v>214</v>
          </cell>
          <cell r="M1129">
            <v>218</v>
          </cell>
          <cell r="N1129">
            <v>4722</v>
          </cell>
          <cell r="O1129">
            <v>214</v>
          </cell>
          <cell r="P1129">
            <v>218</v>
          </cell>
          <cell r="Q1129">
            <v>4722</v>
          </cell>
        </row>
        <row r="1130">
          <cell r="C1130" t="str">
            <v>UW316-133-SG</v>
          </cell>
          <cell r="D1130" t="str">
            <v>Men's Long-Sleeve Undershirt</v>
          </cell>
          <cell r="E1130" t="str">
            <v>新雅緻男仕長袖內衣</v>
          </cell>
          <cell r="F1130" t="str">
            <v>Beige</v>
          </cell>
          <cell r="G1130" t="str">
            <v>膚色</v>
          </cell>
          <cell r="H1130" t="str">
            <v>M</v>
          </cell>
          <cell r="I1130">
            <v>255</v>
          </cell>
          <cell r="J1130">
            <v>230</v>
          </cell>
          <cell r="K1130">
            <v>232</v>
          </cell>
          <cell r="L1130">
            <v>234</v>
          </cell>
          <cell r="M1130">
            <v>239</v>
          </cell>
          <cell r="N1130">
            <v>5177</v>
          </cell>
          <cell r="O1130">
            <v>234</v>
          </cell>
          <cell r="P1130">
            <v>239</v>
          </cell>
          <cell r="Q1130">
            <v>5177</v>
          </cell>
        </row>
        <row r="1131">
          <cell r="C1131" t="str">
            <v>UW316-134-SG</v>
          </cell>
          <cell r="D1131" t="str">
            <v>Men's Long-Sleeve Undershirt</v>
          </cell>
          <cell r="E1131" t="str">
            <v>新雅緻男仕長袖內衣</v>
          </cell>
          <cell r="F1131" t="str">
            <v>Beige</v>
          </cell>
          <cell r="G1131" t="str">
            <v>膚色</v>
          </cell>
          <cell r="H1131" t="str">
            <v>L</v>
          </cell>
          <cell r="I1131">
            <v>255</v>
          </cell>
          <cell r="J1131">
            <v>230</v>
          </cell>
          <cell r="K1131">
            <v>232</v>
          </cell>
          <cell r="L1131">
            <v>234</v>
          </cell>
          <cell r="M1131">
            <v>239</v>
          </cell>
          <cell r="N1131">
            <v>5177</v>
          </cell>
          <cell r="O1131">
            <v>234</v>
          </cell>
          <cell r="P1131">
            <v>239</v>
          </cell>
          <cell r="Q1131">
            <v>5177</v>
          </cell>
        </row>
        <row r="1132">
          <cell r="C1132" t="str">
            <v>UW316-136-SG</v>
          </cell>
          <cell r="D1132" t="str">
            <v>Men's Long-Sleeve Undershirt</v>
          </cell>
          <cell r="E1132" t="str">
            <v>新雅緻男仕長袖內衣</v>
          </cell>
          <cell r="F1132" t="str">
            <v>Beige</v>
          </cell>
          <cell r="G1132" t="str">
            <v>膚色</v>
          </cell>
          <cell r="H1132" t="str">
            <v>LL</v>
          </cell>
          <cell r="I1132">
            <v>270</v>
          </cell>
          <cell r="J1132">
            <v>245</v>
          </cell>
          <cell r="K1132">
            <v>247</v>
          </cell>
          <cell r="L1132">
            <v>249</v>
          </cell>
          <cell r="M1132">
            <v>254</v>
          </cell>
          <cell r="N1132">
            <v>5502</v>
          </cell>
          <cell r="O1132">
            <v>249</v>
          </cell>
          <cell r="P1132">
            <v>254</v>
          </cell>
          <cell r="Q1132">
            <v>5502</v>
          </cell>
        </row>
        <row r="1133">
          <cell r="C1133" t="str">
            <v>UW317-043-SG</v>
          </cell>
          <cell r="D1133" t="str">
            <v>Lady's Long-Sleeve Undershirt</v>
          </cell>
          <cell r="E1133" t="str">
            <v>新雅緻仕女長袖內衣</v>
          </cell>
          <cell r="F1133" t="str">
            <v>Purple</v>
          </cell>
          <cell r="G1133" t="str">
            <v>紫色</v>
          </cell>
          <cell r="H1133" t="str">
            <v>M</v>
          </cell>
          <cell r="I1133" t="str">
            <v>-</v>
          </cell>
          <cell r="J1133" t="str">
            <v>-</v>
          </cell>
          <cell r="K1133" t="str">
            <v>-</v>
          </cell>
          <cell r="L1133" t="str">
            <v>-</v>
          </cell>
          <cell r="M1133" t="str">
            <v>-</v>
          </cell>
          <cell r="N1133" t="str">
            <v>-</v>
          </cell>
          <cell r="O1133" t="str">
            <v>-</v>
          </cell>
          <cell r="P1133" t="str">
            <v>-</v>
          </cell>
          <cell r="Q1133" t="str">
            <v>-</v>
          </cell>
        </row>
        <row r="1134">
          <cell r="C1134" t="str">
            <v>UW317-044-SG</v>
          </cell>
          <cell r="D1134" t="str">
            <v>Lady's Long-Sleeve Undershirt</v>
          </cell>
          <cell r="E1134" t="str">
            <v>新雅緻仕女長袖內衣</v>
          </cell>
          <cell r="F1134" t="str">
            <v>Purple</v>
          </cell>
          <cell r="G1134" t="str">
            <v>紫色</v>
          </cell>
          <cell r="H1134" t="str">
            <v>L</v>
          </cell>
          <cell r="I1134" t="str">
            <v>-</v>
          </cell>
          <cell r="J1134" t="str">
            <v>-</v>
          </cell>
          <cell r="K1134" t="str">
            <v>-</v>
          </cell>
          <cell r="L1134" t="str">
            <v>-</v>
          </cell>
          <cell r="M1134" t="str">
            <v>-</v>
          </cell>
          <cell r="N1134" t="str">
            <v>-</v>
          </cell>
          <cell r="O1134" t="str">
            <v>-</v>
          </cell>
          <cell r="P1134" t="str">
            <v>-</v>
          </cell>
          <cell r="Q1134" t="str">
            <v>-</v>
          </cell>
        </row>
        <row r="1135">
          <cell r="C1135" t="str">
            <v>UW318-033-SG</v>
          </cell>
          <cell r="D1135" t="str">
            <v>Men's Long-Sleeve Undershirt</v>
          </cell>
          <cell r="E1135" t="str">
            <v>新雅緻男仕長袖內衣</v>
          </cell>
          <cell r="F1135" t="str">
            <v>Gray</v>
          </cell>
          <cell r="G1135" t="str">
            <v>灰色</v>
          </cell>
          <cell r="H1135" t="str">
            <v>M</v>
          </cell>
          <cell r="I1135" t="str">
            <v>-</v>
          </cell>
          <cell r="J1135" t="str">
            <v>-</v>
          </cell>
          <cell r="K1135">
            <v>232</v>
          </cell>
          <cell r="L1135">
            <v>234</v>
          </cell>
          <cell r="M1135">
            <v>239</v>
          </cell>
          <cell r="N1135">
            <v>5177</v>
          </cell>
          <cell r="O1135">
            <v>234</v>
          </cell>
          <cell r="P1135">
            <v>239</v>
          </cell>
          <cell r="Q1135">
            <v>5177</v>
          </cell>
        </row>
        <row r="1136">
          <cell r="C1136" t="str">
            <v>UW318-034-SG</v>
          </cell>
          <cell r="D1136" t="str">
            <v>Men's Long-Sleeve Undershirt</v>
          </cell>
          <cell r="E1136" t="str">
            <v>新雅緻男仕長袖內衣</v>
          </cell>
          <cell r="F1136" t="str">
            <v>Gray</v>
          </cell>
          <cell r="G1136" t="str">
            <v>灰色</v>
          </cell>
          <cell r="H1136" t="str">
            <v>L</v>
          </cell>
          <cell r="I1136" t="str">
            <v>-</v>
          </cell>
          <cell r="J1136" t="str">
            <v>-</v>
          </cell>
          <cell r="K1136">
            <v>232</v>
          </cell>
          <cell r="L1136">
            <v>234</v>
          </cell>
          <cell r="M1136">
            <v>239</v>
          </cell>
          <cell r="N1136">
            <v>5177</v>
          </cell>
          <cell r="O1136">
            <v>234</v>
          </cell>
          <cell r="P1136">
            <v>239</v>
          </cell>
          <cell r="Q1136">
            <v>5177</v>
          </cell>
        </row>
        <row r="1137">
          <cell r="C1137" t="str">
            <v>UW319-053-SG</v>
          </cell>
          <cell r="D1137" t="str">
            <v>Lady's Sleeveless Undershirt</v>
          </cell>
          <cell r="E1137" t="str">
            <v>新雅緻仕女無袖內衣</v>
          </cell>
          <cell r="F1137" t="str">
            <v>Light Pink</v>
          </cell>
          <cell r="G1137" t="str">
            <v>淺粉</v>
          </cell>
          <cell r="H1137" t="str">
            <v>M</v>
          </cell>
          <cell r="I1137" t="str">
            <v>-</v>
          </cell>
          <cell r="J1137">
            <v>170</v>
          </cell>
          <cell r="K1137">
            <v>172</v>
          </cell>
          <cell r="L1137">
            <v>174</v>
          </cell>
          <cell r="M1137">
            <v>177</v>
          </cell>
          <cell r="N1137">
            <v>3834</v>
          </cell>
          <cell r="O1137" t="str">
            <v>-</v>
          </cell>
          <cell r="P1137" t="str">
            <v>-</v>
          </cell>
          <cell r="Q1137" t="str">
            <v>-</v>
          </cell>
        </row>
        <row r="1138">
          <cell r="C1138" t="str">
            <v>UW319-054-SG</v>
          </cell>
          <cell r="D1138" t="str">
            <v>Lady's Sleeveless Undershirt</v>
          </cell>
          <cell r="E1138" t="str">
            <v>新雅緻仕女無袖內衣</v>
          </cell>
          <cell r="F1138" t="str">
            <v>Light Pink</v>
          </cell>
          <cell r="G1138" t="str">
            <v>淺粉</v>
          </cell>
          <cell r="H1138" t="str">
            <v>L</v>
          </cell>
          <cell r="I1138" t="str">
            <v>-</v>
          </cell>
          <cell r="J1138">
            <v>170</v>
          </cell>
          <cell r="K1138">
            <v>172</v>
          </cell>
          <cell r="L1138">
            <v>174</v>
          </cell>
          <cell r="M1138">
            <v>177</v>
          </cell>
          <cell r="N1138">
            <v>3834</v>
          </cell>
          <cell r="O1138" t="str">
            <v>-</v>
          </cell>
          <cell r="P1138" t="str">
            <v>-</v>
          </cell>
          <cell r="Q1138" t="str">
            <v>-</v>
          </cell>
        </row>
        <row r="1139">
          <cell r="C1139" t="str">
            <v>UW319-056-SG</v>
          </cell>
          <cell r="D1139" t="str">
            <v>Lady's Sleeveless Undershirt</v>
          </cell>
          <cell r="E1139" t="str">
            <v>新雅緻仕女無袖內衣</v>
          </cell>
          <cell r="F1139" t="str">
            <v>Light Pink</v>
          </cell>
          <cell r="G1139" t="str">
            <v>淺粉</v>
          </cell>
          <cell r="H1139" t="str">
            <v>LL</v>
          </cell>
          <cell r="I1139" t="str">
            <v>-</v>
          </cell>
          <cell r="J1139">
            <v>180</v>
          </cell>
          <cell r="K1139">
            <v>182</v>
          </cell>
          <cell r="L1139">
            <v>184</v>
          </cell>
          <cell r="M1139">
            <v>187</v>
          </cell>
          <cell r="N1139">
            <v>4051</v>
          </cell>
          <cell r="O1139" t="str">
            <v>-</v>
          </cell>
          <cell r="P1139" t="str">
            <v>-</v>
          </cell>
          <cell r="Q1139" t="str">
            <v>-</v>
          </cell>
        </row>
        <row r="1140">
          <cell r="C1140" t="str">
            <v>UW320-053-SG</v>
          </cell>
          <cell r="D1140" t="str">
            <v>Lady's Camisole Undershirt</v>
          </cell>
          <cell r="E1140" t="str">
            <v>新雅緻仕女肩帶內衣</v>
          </cell>
          <cell r="F1140" t="str">
            <v>Light Pink</v>
          </cell>
          <cell r="G1140" t="str">
            <v>淺粉</v>
          </cell>
          <cell r="H1140" t="str">
            <v>M</v>
          </cell>
          <cell r="I1140" t="str">
            <v>-</v>
          </cell>
          <cell r="J1140" t="str">
            <v>-</v>
          </cell>
          <cell r="K1140">
            <v>131</v>
          </cell>
          <cell r="L1140">
            <v>132</v>
          </cell>
          <cell r="M1140">
            <v>135</v>
          </cell>
          <cell r="N1140">
            <v>2924</v>
          </cell>
          <cell r="O1140">
            <v>132</v>
          </cell>
          <cell r="P1140">
            <v>135</v>
          </cell>
          <cell r="Q1140">
            <v>2924</v>
          </cell>
        </row>
        <row r="1141">
          <cell r="C1141" t="str">
            <v>UW320-054-SG</v>
          </cell>
          <cell r="D1141" t="str">
            <v>Lady's Camisole Undershirt</v>
          </cell>
          <cell r="E1141" t="str">
            <v>新雅緻仕女肩帶內衣</v>
          </cell>
          <cell r="F1141" t="str">
            <v>Light Pink</v>
          </cell>
          <cell r="G1141" t="str">
            <v>淺粉</v>
          </cell>
          <cell r="H1141" t="str">
            <v>L</v>
          </cell>
          <cell r="I1141" t="str">
            <v>-</v>
          </cell>
          <cell r="J1141" t="str">
            <v>-</v>
          </cell>
          <cell r="K1141">
            <v>131</v>
          </cell>
          <cell r="L1141">
            <v>132</v>
          </cell>
          <cell r="M1141">
            <v>135</v>
          </cell>
          <cell r="N1141">
            <v>2924</v>
          </cell>
          <cell r="O1141">
            <v>132</v>
          </cell>
          <cell r="P1141">
            <v>135</v>
          </cell>
          <cell r="Q1141">
            <v>2924</v>
          </cell>
        </row>
        <row r="1142">
          <cell r="C1142" t="str">
            <v>UW320-056-SG</v>
          </cell>
          <cell r="D1142" t="str">
            <v>Lady's Camisole Undershirt</v>
          </cell>
          <cell r="E1142" t="str">
            <v>新雅緻仕女肩帶內衣</v>
          </cell>
          <cell r="F1142" t="str">
            <v>Light Pink</v>
          </cell>
          <cell r="G1142" t="str">
            <v>淺粉</v>
          </cell>
          <cell r="H1142" t="str">
            <v>LL</v>
          </cell>
          <cell r="I1142" t="str">
            <v>-</v>
          </cell>
          <cell r="J1142" t="str">
            <v>-</v>
          </cell>
          <cell r="K1142">
            <v>141</v>
          </cell>
          <cell r="L1142">
            <v>142</v>
          </cell>
          <cell r="M1142">
            <v>145</v>
          </cell>
          <cell r="N1142">
            <v>3141</v>
          </cell>
          <cell r="O1142">
            <v>142</v>
          </cell>
          <cell r="P1142">
            <v>145</v>
          </cell>
          <cell r="Q1142">
            <v>3141</v>
          </cell>
        </row>
        <row r="1143">
          <cell r="C1143" t="str">
            <v>UW321-05130-SG</v>
          </cell>
          <cell r="D1143" t="str">
            <v>Kid's Short-Sleeve Undershirt (Unisex)</v>
          </cell>
          <cell r="E1143" t="str">
            <v>新雅緻兒童短袖內衣 (男女兼用)</v>
          </cell>
          <cell r="F1143" t="str">
            <v>Light Pink</v>
          </cell>
          <cell r="G1143" t="str">
            <v>淺粉</v>
          </cell>
          <cell r="H1143" t="str">
            <v>130cm</v>
          </cell>
          <cell r="I1143">
            <v>160</v>
          </cell>
          <cell r="J1143">
            <v>145</v>
          </cell>
          <cell r="K1143">
            <v>146</v>
          </cell>
          <cell r="L1143">
            <v>147</v>
          </cell>
          <cell r="M1143">
            <v>151</v>
          </cell>
          <cell r="N1143">
            <v>3271</v>
          </cell>
          <cell r="O1143">
            <v>147</v>
          </cell>
          <cell r="P1143">
            <v>151</v>
          </cell>
          <cell r="Q1143">
            <v>3271</v>
          </cell>
        </row>
        <row r="1144">
          <cell r="C1144" t="str">
            <v>UW321-05150-SG</v>
          </cell>
          <cell r="D1144" t="str">
            <v>Kid's Short-Sleeve Undershirt (Unisex)</v>
          </cell>
          <cell r="E1144" t="str">
            <v>新雅緻兒童短袖內衣 (男女兼用)</v>
          </cell>
          <cell r="F1144" t="str">
            <v>Light Pink</v>
          </cell>
          <cell r="G1144" t="str">
            <v>淺粉</v>
          </cell>
          <cell r="H1144" t="str">
            <v>150cm</v>
          </cell>
          <cell r="I1144">
            <v>175</v>
          </cell>
          <cell r="J1144">
            <v>160</v>
          </cell>
          <cell r="K1144">
            <v>161</v>
          </cell>
          <cell r="L1144">
            <v>162</v>
          </cell>
          <cell r="M1144">
            <v>166</v>
          </cell>
          <cell r="N1144">
            <v>3596</v>
          </cell>
          <cell r="O1144">
            <v>162</v>
          </cell>
          <cell r="P1144">
            <v>166</v>
          </cell>
          <cell r="Q1144">
            <v>3596</v>
          </cell>
        </row>
        <row r="1145">
          <cell r="C1145" t="str">
            <v>UW321-13130-SG</v>
          </cell>
          <cell r="D1145" t="str">
            <v>Kid's Short-Sleeve Undershirt (Unisex)</v>
          </cell>
          <cell r="E1145" t="str">
            <v>新雅緻兒童短袖內衣 (男女兼用)</v>
          </cell>
          <cell r="F1145" t="str">
            <v>Beige</v>
          </cell>
          <cell r="G1145" t="str">
            <v>膚色</v>
          </cell>
          <cell r="H1145" t="str">
            <v>130cm</v>
          </cell>
          <cell r="I1145">
            <v>160</v>
          </cell>
          <cell r="J1145">
            <v>145</v>
          </cell>
          <cell r="K1145">
            <v>146</v>
          </cell>
          <cell r="L1145">
            <v>147</v>
          </cell>
          <cell r="M1145">
            <v>151</v>
          </cell>
          <cell r="N1145">
            <v>3271</v>
          </cell>
          <cell r="O1145">
            <v>147</v>
          </cell>
          <cell r="P1145">
            <v>151</v>
          </cell>
          <cell r="Q1145">
            <v>3271</v>
          </cell>
        </row>
        <row r="1146">
          <cell r="C1146" t="str">
            <v>UW321-13150-SG</v>
          </cell>
          <cell r="D1146" t="str">
            <v>Kid's Short-Sleeve Undershirt (Unisex)</v>
          </cell>
          <cell r="E1146" t="str">
            <v>新雅緻兒童短袖內衣 (男女兼用)</v>
          </cell>
          <cell r="F1146" t="str">
            <v>Beige</v>
          </cell>
          <cell r="G1146" t="str">
            <v>膚色</v>
          </cell>
          <cell r="H1146" t="str">
            <v>150cm</v>
          </cell>
          <cell r="I1146">
            <v>175</v>
          </cell>
          <cell r="J1146">
            <v>160</v>
          </cell>
          <cell r="K1146">
            <v>161</v>
          </cell>
          <cell r="L1146">
            <v>162</v>
          </cell>
          <cell r="M1146">
            <v>166</v>
          </cell>
          <cell r="N1146">
            <v>3596</v>
          </cell>
          <cell r="O1146">
            <v>162</v>
          </cell>
          <cell r="P1146">
            <v>166</v>
          </cell>
          <cell r="Q1146">
            <v>3596</v>
          </cell>
        </row>
        <row r="1147">
          <cell r="C1147" t="str">
            <v>UW322-05130-SG</v>
          </cell>
          <cell r="D1147" t="str">
            <v>Kid's Long-Sleeve Undershirt (Unisex)</v>
          </cell>
          <cell r="E1147" t="str">
            <v>新雅緻兒童長袖內衣 (男女兼用)</v>
          </cell>
          <cell r="F1147" t="str">
            <v>Light Pink</v>
          </cell>
          <cell r="G1147" t="str">
            <v>淺粉</v>
          </cell>
          <cell r="H1147" t="str">
            <v>130cm</v>
          </cell>
          <cell r="I1147">
            <v>190</v>
          </cell>
          <cell r="J1147">
            <v>170</v>
          </cell>
          <cell r="K1147">
            <v>172</v>
          </cell>
          <cell r="L1147">
            <v>174</v>
          </cell>
          <cell r="M1147">
            <v>177</v>
          </cell>
          <cell r="N1147">
            <v>3834</v>
          </cell>
          <cell r="O1147">
            <v>174</v>
          </cell>
          <cell r="P1147">
            <v>177</v>
          </cell>
          <cell r="Q1147">
            <v>3834</v>
          </cell>
        </row>
        <row r="1148">
          <cell r="C1148" t="str">
            <v>UW322-05150-SG</v>
          </cell>
          <cell r="D1148" t="str">
            <v>Kid's Long-Sleeve Undershirt (Unisex)</v>
          </cell>
          <cell r="E1148" t="str">
            <v>新雅緻兒童長袖內衣 (男女兼用)</v>
          </cell>
          <cell r="F1148" t="str">
            <v>Light Pink</v>
          </cell>
          <cell r="G1148" t="str">
            <v>淺粉</v>
          </cell>
          <cell r="H1148" t="str">
            <v>150cm</v>
          </cell>
          <cell r="I1148">
            <v>205</v>
          </cell>
          <cell r="J1148">
            <v>185</v>
          </cell>
          <cell r="K1148">
            <v>187</v>
          </cell>
          <cell r="L1148">
            <v>189</v>
          </cell>
          <cell r="M1148">
            <v>192</v>
          </cell>
          <cell r="N1148">
            <v>4159</v>
          </cell>
          <cell r="O1148">
            <v>189</v>
          </cell>
          <cell r="P1148">
            <v>192</v>
          </cell>
          <cell r="Q1148">
            <v>4159</v>
          </cell>
        </row>
        <row r="1149">
          <cell r="C1149" t="str">
            <v>UW322-13130-SG</v>
          </cell>
          <cell r="D1149" t="str">
            <v>Kid's Long-Sleeve Undershirt (Unisex)</v>
          </cell>
          <cell r="E1149" t="str">
            <v>新雅緻兒童長袖內衣 (男女兼用)</v>
          </cell>
          <cell r="F1149" t="str">
            <v>Beige</v>
          </cell>
          <cell r="G1149" t="str">
            <v>膚色</v>
          </cell>
          <cell r="H1149" t="str">
            <v>130cm</v>
          </cell>
          <cell r="I1149">
            <v>190</v>
          </cell>
          <cell r="J1149">
            <v>170</v>
          </cell>
          <cell r="K1149">
            <v>172</v>
          </cell>
          <cell r="L1149">
            <v>174</v>
          </cell>
          <cell r="M1149">
            <v>177</v>
          </cell>
          <cell r="N1149">
            <v>3834</v>
          </cell>
          <cell r="O1149">
            <v>174</v>
          </cell>
          <cell r="P1149">
            <v>177</v>
          </cell>
          <cell r="Q1149">
            <v>3834</v>
          </cell>
        </row>
        <row r="1150">
          <cell r="C1150" t="str">
            <v>UW322-13150-SG</v>
          </cell>
          <cell r="D1150" t="str">
            <v>Kid's Long-Sleeve Undershirt (Unisex)</v>
          </cell>
          <cell r="E1150" t="str">
            <v>新雅緻兒童長袖內衣 (男女兼用)</v>
          </cell>
          <cell r="F1150" t="str">
            <v>Beige</v>
          </cell>
          <cell r="G1150" t="str">
            <v>膚色</v>
          </cell>
          <cell r="H1150" t="str">
            <v>150cm</v>
          </cell>
          <cell r="I1150">
            <v>205</v>
          </cell>
          <cell r="J1150">
            <v>185</v>
          </cell>
          <cell r="K1150">
            <v>187</v>
          </cell>
          <cell r="L1150">
            <v>189</v>
          </cell>
          <cell r="M1150">
            <v>192</v>
          </cell>
          <cell r="N1150">
            <v>4159</v>
          </cell>
          <cell r="O1150">
            <v>189</v>
          </cell>
          <cell r="P1150">
            <v>192</v>
          </cell>
          <cell r="Q1150">
            <v>4159</v>
          </cell>
        </row>
        <row r="1151">
          <cell r="C1151" t="str">
            <v>UW323-05130-SG</v>
          </cell>
          <cell r="D1151" t="str">
            <v>Kid's Long Underpants (Unisex)</v>
          </cell>
          <cell r="E1151" t="str">
            <v>新雅緻兒童長內褲 (男女兼用)</v>
          </cell>
          <cell r="F1151" t="str">
            <v>Light Pink</v>
          </cell>
          <cell r="G1151" t="str">
            <v>淺粉</v>
          </cell>
          <cell r="H1151" t="str">
            <v>130cm</v>
          </cell>
          <cell r="I1151">
            <v>185</v>
          </cell>
          <cell r="J1151">
            <v>165</v>
          </cell>
          <cell r="K1151">
            <v>167</v>
          </cell>
          <cell r="L1151">
            <v>169</v>
          </cell>
          <cell r="M1151">
            <v>171</v>
          </cell>
          <cell r="N1151">
            <v>3704</v>
          </cell>
          <cell r="O1151">
            <v>169</v>
          </cell>
          <cell r="P1151">
            <v>171</v>
          </cell>
          <cell r="Q1151">
            <v>3704</v>
          </cell>
        </row>
        <row r="1152">
          <cell r="C1152" t="str">
            <v>UW323-05150-SG</v>
          </cell>
          <cell r="D1152" t="str">
            <v>Kid's Long Underpants (Unisex)</v>
          </cell>
          <cell r="E1152" t="str">
            <v>新雅緻兒童長內褲 (男女兼用)</v>
          </cell>
          <cell r="F1152" t="str">
            <v>Light Pink</v>
          </cell>
          <cell r="G1152" t="str">
            <v>淺粉</v>
          </cell>
          <cell r="H1152" t="str">
            <v>150cm</v>
          </cell>
          <cell r="I1152">
            <v>200</v>
          </cell>
          <cell r="J1152">
            <v>180</v>
          </cell>
          <cell r="K1152">
            <v>182</v>
          </cell>
          <cell r="L1152">
            <v>184</v>
          </cell>
          <cell r="M1152">
            <v>187</v>
          </cell>
          <cell r="N1152">
            <v>4051</v>
          </cell>
          <cell r="O1152">
            <v>184</v>
          </cell>
          <cell r="P1152">
            <v>187</v>
          </cell>
          <cell r="Q1152">
            <v>4051</v>
          </cell>
        </row>
        <row r="1153">
          <cell r="C1153" t="str">
            <v>UW323-13130-SG</v>
          </cell>
          <cell r="D1153" t="str">
            <v>Kid's Long Underpants (Unisex)</v>
          </cell>
          <cell r="E1153" t="str">
            <v>新雅緻兒童長內褲 (男女兼用)</v>
          </cell>
          <cell r="F1153" t="str">
            <v>Beige</v>
          </cell>
          <cell r="G1153" t="str">
            <v>膚色</v>
          </cell>
          <cell r="H1153" t="str">
            <v>130cm</v>
          </cell>
          <cell r="I1153">
            <v>185</v>
          </cell>
          <cell r="J1153">
            <v>165</v>
          </cell>
          <cell r="K1153">
            <v>167</v>
          </cell>
          <cell r="L1153">
            <v>169</v>
          </cell>
          <cell r="M1153">
            <v>171</v>
          </cell>
          <cell r="N1153">
            <v>3704</v>
          </cell>
          <cell r="O1153">
            <v>169</v>
          </cell>
          <cell r="P1153">
            <v>171</v>
          </cell>
          <cell r="Q1153">
            <v>3704</v>
          </cell>
        </row>
        <row r="1154">
          <cell r="C1154" t="str">
            <v>UW323-13150-SG</v>
          </cell>
          <cell r="D1154" t="str">
            <v>Kid's Long Underpants (Unisex)</v>
          </cell>
          <cell r="E1154" t="str">
            <v>新雅緻兒童長內褲 (男女兼用)</v>
          </cell>
          <cell r="F1154" t="str">
            <v>Beige</v>
          </cell>
          <cell r="G1154" t="str">
            <v>膚色</v>
          </cell>
          <cell r="H1154" t="str">
            <v>150cm</v>
          </cell>
          <cell r="I1154">
            <v>200</v>
          </cell>
          <cell r="J1154">
            <v>180</v>
          </cell>
          <cell r="K1154">
            <v>182</v>
          </cell>
          <cell r="L1154">
            <v>184</v>
          </cell>
          <cell r="M1154">
            <v>187</v>
          </cell>
          <cell r="N1154">
            <v>4051</v>
          </cell>
          <cell r="O1154">
            <v>184</v>
          </cell>
          <cell r="P1154">
            <v>187</v>
          </cell>
          <cell r="Q1154">
            <v>4051</v>
          </cell>
        </row>
        <row r="1155">
          <cell r="C1155" t="str">
            <v>UW324-05130-SG</v>
          </cell>
          <cell r="D1155" t="str">
            <v>Girl's Panties</v>
          </cell>
          <cell r="E1155" t="str">
            <v>新雅緻女童內褲</v>
          </cell>
          <cell r="F1155" t="str">
            <v>Light Pink</v>
          </cell>
          <cell r="G1155" t="str">
            <v>淺粉</v>
          </cell>
          <cell r="H1155" t="str">
            <v>130cm</v>
          </cell>
          <cell r="I1155">
            <v>65</v>
          </cell>
          <cell r="J1155">
            <v>60</v>
          </cell>
          <cell r="K1155">
            <v>61</v>
          </cell>
          <cell r="L1155">
            <v>61</v>
          </cell>
          <cell r="M1155">
            <v>62</v>
          </cell>
          <cell r="N1155">
            <v>1343</v>
          </cell>
          <cell r="O1155">
            <v>61</v>
          </cell>
          <cell r="P1155">
            <v>62</v>
          </cell>
          <cell r="Q1155">
            <v>1343</v>
          </cell>
        </row>
        <row r="1156">
          <cell r="C1156" t="str">
            <v>UW324-05150-SG</v>
          </cell>
          <cell r="D1156" t="str">
            <v>Girl's Panties</v>
          </cell>
          <cell r="E1156" t="str">
            <v>新雅緻女童內褲</v>
          </cell>
          <cell r="F1156" t="str">
            <v>Light Pink</v>
          </cell>
          <cell r="G1156" t="str">
            <v>淺粉</v>
          </cell>
          <cell r="H1156" t="str">
            <v>150cm</v>
          </cell>
          <cell r="I1156">
            <v>80</v>
          </cell>
          <cell r="J1156">
            <v>75</v>
          </cell>
          <cell r="K1156">
            <v>76</v>
          </cell>
          <cell r="L1156">
            <v>77</v>
          </cell>
          <cell r="M1156">
            <v>78</v>
          </cell>
          <cell r="N1156">
            <v>1690</v>
          </cell>
          <cell r="O1156">
            <v>77</v>
          </cell>
          <cell r="P1156">
            <v>78</v>
          </cell>
          <cell r="Q1156">
            <v>1690</v>
          </cell>
        </row>
        <row r="1157">
          <cell r="C1157" t="str">
            <v>UW325-13130-SG</v>
          </cell>
          <cell r="D1157" t="str">
            <v>Boy's Briefs</v>
          </cell>
          <cell r="E1157" t="str">
            <v>新雅緻男童內褲</v>
          </cell>
          <cell r="F1157" t="str">
            <v>Beige</v>
          </cell>
          <cell r="G1157" t="str">
            <v>膚色</v>
          </cell>
          <cell r="H1157" t="str">
            <v>130cm</v>
          </cell>
          <cell r="I1157">
            <v>90</v>
          </cell>
          <cell r="J1157">
            <v>80</v>
          </cell>
          <cell r="K1157">
            <v>81</v>
          </cell>
          <cell r="L1157">
            <v>82</v>
          </cell>
          <cell r="M1157">
            <v>83</v>
          </cell>
          <cell r="N1157">
            <v>1798</v>
          </cell>
          <cell r="O1157">
            <v>82</v>
          </cell>
          <cell r="P1157">
            <v>83</v>
          </cell>
          <cell r="Q1157">
            <v>1798</v>
          </cell>
        </row>
        <row r="1158">
          <cell r="C1158" t="str">
            <v>UW325-13150-SG</v>
          </cell>
          <cell r="D1158" t="str">
            <v>Boy's Briefs</v>
          </cell>
          <cell r="E1158" t="str">
            <v>新雅緻男童內褲</v>
          </cell>
          <cell r="F1158" t="str">
            <v>Beige</v>
          </cell>
          <cell r="G1158" t="str">
            <v>膚色</v>
          </cell>
          <cell r="H1158" t="str">
            <v>150cm</v>
          </cell>
          <cell r="I1158">
            <v>105</v>
          </cell>
          <cell r="J1158">
            <v>95</v>
          </cell>
          <cell r="K1158">
            <v>96</v>
          </cell>
          <cell r="L1158">
            <v>97</v>
          </cell>
          <cell r="M1158">
            <v>99</v>
          </cell>
          <cell r="N1158">
            <v>2144</v>
          </cell>
          <cell r="O1158">
            <v>97</v>
          </cell>
          <cell r="P1158">
            <v>99</v>
          </cell>
          <cell r="Q1158">
            <v>2144</v>
          </cell>
        </row>
        <row r="1159">
          <cell r="C1159" t="str">
            <v>UW326-05130-SG</v>
          </cell>
          <cell r="D1159" t="str">
            <v>Kid's Sleeveless Undershirt (Unisex)</v>
          </cell>
          <cell r="E1159" t="str">
            <v>新雅緻兒童背心 (男女兼用)</v>
          </cell>
          <cell r="F1159" t="str">
            <v>Light Pink</v>
          </cell>
          <cell r="G1159" t="str">
            <v>淺粉</v>
          </cell>
          <cell r="H1159" t="str">
            <v>130cm</v>
          </cell>
          <cell r="I1159">
            <v>150</v>
          </cell>
          <cell r="J1159">
            <v>135</v>
          </cell>
          <cell r="K1159">
            <v>136</v>
          </cell>
          <cell r="L1159">
            <v>137</v>
          </cell>
          <cell r="M1159">
            <v>140</v>
          </cell>
          <cell r="N1159">
            <v>3032</v>
          </cell>
          <cell r="O1159">
            <v>137</v>
          </cell>
          <cell r="P1159">
            <v>140</v>
          </cell>
          <cell r="Q1159">
            <v>3032</v>
          </cell>
        </row>
        <row r="1160">
          <cell r="C1160" t="str">
            <v>UW326-05150-SG</v>
          </cell>
          <cell r="D1160" t="str">
            <v>Kid's Sleeveless Undershirt (Unisex)</v>
          </cell>
          <cell r="E1160" t="str">
            <v>新雅緻兒童背心 (男女兼用)</v>
          </cell>
          <cell r="F1160" t="str">
            <v>Light Pink</v>
          </cell>
          <cell r="G1160" t="str">
            <v>淺粉</v>
          </cell>
          <cell r="H1160" t="str">
            <v>150cm</v>
          </cell>
          <cell r="I1160">
            <v>165</v>
          </cell>
          <cell r="J1160">
            <v>150</v>
          </cell>
          <cell r="K1160">
            <v>151</v>
          </cell>
          <cell r="L1160">
            <v>152</v>
          </cell>
          <cell r="M1160">
            <v>156</v>
          </cell>
          <cell r="N1160">
            <v>3379</v>
          </cell>
          <cell r="O1160">
            <v>152</v>
          </cell>
          <cell r="P1160">
            <v>156</v>
          </cell>
          <cell r="Q1160">
            <v>3379</v>
          </cell>
        </row>
        <row r="1161">
          <cell r="C1161" t="str">
            <v>UW326-13130-SG</v>
          </cell>
          <cell r="D1161" t="str">
            <v>Kid's Sleeveless Undershirt (Unisex)</v>
          </cell>
          <cell r="E1161" t="str">
            <v>新雅緻兒童背心 (男女兼用)</v>
          </cell>
          <cell r="F1161" t="str">
            <v>Beige</v>
          </cell>
          <cell r="G1161" t="str">
            <v>膚色</v>
          </cell>
          <cell r="H1161" t="str">
            <v>130cm</v>
          </cell>
          <cell r="I1161">
            <v>150</v>
          </cell>
          <cell r="J1161">
            <v>135</v>
          </cell>
          <cell r="K1161">
            <v>136</v>
          </cell>
          <cell r="L1161">
            <v>137</v>
          </cell>
          <cell r="M1161">
            <v>140</v>
          </cell>
          <cell r="N1161">
            <v>3032</v>
          </cell>
          <cell r="O1161">
            <v>137</v>
          </cell>
          <cell r="P1161">
            <v>140</v>
          </cell>
          <cell r="Q1161">
            <v>3032</v>
          </cell>
        </row>
        <row r="1162">
          <cell r="C1162" t="str">
            <v>UW326-13150-SG</v>
          </cell>
          <cell r="D1162" t="str">
            <v>Kid's Sleeveless Undershirt (Unisex)</v>
          </cell>
          <cell r="E1162" t="str">
            <v>新雅緻兒童背心 (男女兼用)</v>
          </cell>
          <cell r="F1162" t="str">
            <v>Beige</v>
          </cell>
          <cell r="G1162" t="str">
            <v>膚色</v>
          </cell>
          <cell r="H1162" t="str">
            <v>150cm</v>
          </cell>
          <cell r="I1162">
            <v>165</v>
          </cell>
          <cell r="J1162">
            <v>150</v>
          </cell>
          <cell r="K1162">
            <v>151</v>
          </cell>
          <cell r="L1162">
            <v>152</v>
          </cell>
          <cell r="M1162">
            <v>156</v>
          </cell>
          <cell r="N1162">
            <v>3379</v>
          </cell>
          <cell r="O1162">
            <v>152</v>
          </cell>
          <cell r="P1162">
            <v>156</v>
          </cell>
          <cell r="Q1162">
            <v>3379</v>
          </cell>
        </row>
        <row r="1163">
          <cell r="C1163" t="str">
            <v>UW401-032-SG</v>
          </cell>
          <cell r="D1163" t="str">
            <v>Thermal Long-Sleeve Undershirt (Unisex)</v>
          </cell>
          <cell r="E1163" t="str">
            <v>暖心長袖上衣 (男女兼用)</v>
          </cell>
          <cell r="F1163" t="str">
            <v>Gray</v>
          </cell>
          <cell r="G1163" t="str">
            <v>灰色</v>
          </cell>
          <cell r="H1163" t="str">
            <v>S</v>
          </cell>
          <cell r="I1163">
            <v>400</v>
          </cell>
          <cell r="J1163">
            <v>360</v>
          </cell>
          <cell r="K1163">
            <v>363</v>
          </cell>
          <cell r="L1163">
            <v>366</v>
          </cell>
          <cell r="M1163">
            <v>374</v>
          </cell>
          <cell r="N1163">
            <v>8101</v>
          </cell>
          <cell r="O1163">
            <v>366</v>
          </cell>
          <cell r="P1163">
            <v>374</v>
          </cell>
          <cell r="Q1163">
            <v>8101</v>
          </cell>
        </row>
        <row r="1164">
          <cell r="C1164" t="str">
            <v>UW401-033-SG</v>
          </cell>
          <cell r="D1164" t="str">
            <v>Thermal Long-Sleeve Undershirt (Unisex)</v>
          </cell>
          <cell r="E1164" t="str">
            <v>暖心長袖上衣 (男女兼用)</v>
          </cell>
          <cell r="F1164" t="str">
            <v>Gray</v>
          </cell>
          <cell r="G1164" t="str">
            <v>灰色</v>
          </cell>
          <cell r="H1164" t="str">
            <v>M</v>
          </cell>
          <cell r="I1164">
            <v>400</v>
          </cell>
          <cell r="J1164">
            <v>360</v>
          </cell>
          <cell r="K1164">
            <v>363</v>
          </cell>
          <cell r="L1164">
            <v>366</v>
          </cell>
          <cell r="M1164">
            <v>374</v>
          </cell>
          <cell r="N1164">
            <v>8101</v>
          </cell>
          <cell r="O1164">
            <v>366</v>
          </cell>
          <cell r="P1164">
            <v>374</v>
          </cell>
          <cell r="Q1164">
            <v>8101</v>
          </cell>
        </row>
        <row r="1165">
          <cell r="C1165" t="str">
            <v>UW401-034-SG</v>
          </cell>
          <cell r="D1165" t="str">
            <v>Thermal Long-Sleeve Undershirt (Unisex)</v>
          </cell>
          <cell r="E1165" t="str">
            <v>暖心長袖上衣 (男女兼用)</v>
          </cell>
          <cell r="F1165" t="str">
            <v>Gray</v>
          </cell>
          <cell r="G1165" t="str">
            <v>灰色</v>
          </cell>
          <cell r="H1165" t="str">
            <v>L</v>
          </cell>
          <cell r="I1165">
            <v>410</v>
          </cell>
          <cell r="J1165">
            <v>370</v>
          </cell>
          <cell r="K1165">
            <v>373</v>
          </cell>
          <cell r="L1165">
            <v>376</v>
          </cell>
          <cell r="M1165">
            <v>384</v>
          </cell>
          <cell r="N1165">
            <v>8318</v>
          </cell>
          <cell r="O1165">
            <v>376</v>
          </cell>
          <cell r="P1165">
            <v>384</v>
          </cell>
          <cell r="Q1165">
            <v>8318</v>
          </cell>
        </row>
        <row r="1166">
          <cell r="C1166" t="str">
            <v>UW401-036-SG</v>
          </cell>
          <cell r="D1166" t="str">
            <v>Thermal Long-Sleeve Undershirt (Unisex)</v>
          </cell>
          <cell r="E1166" t="str">
            <v>暖心長袖上衣 (男女兼用)</v>
          </cell>
          <cell r="F1166" t="str">
            <v>Gray</v>
          </cell>
          <cell r="G1166" t="str">
            <v>灰色</v>
          </cell>
          <cell r="H1166" t="str">
            <v>LL</v>
          </cell>
          <cell r="I1166">
            <v>410</v>
          </cell>
          <cell r="J1166">
            <v>370</v>
          </cell>
          <cell r="K1166">
            <v>373</v>
          </cell>
          <cell r="L1166">
            <v>376</v>
          </cell>
          <cell r="M1166">
            <v>384</v>
          </cell>
          <cell r="N1166">
            <v>8318</v>
          </cell>
          <cell r="O1166">
            <v>376</v>
          </cell>
          <cell r="P1166">
            <v>384</v>
          </cell>
          <cell r="Q1166">
            <v>8318</v>
          </cell>
        </row>
        <row r="1167">
          <cell r="C1167" t="str">
            <v>UW402-033-SG</v>
          </cell>
          <cell r="D1167" t="str">
            <v>Lady's Thermal Long Underpants</v>
          </cell>
          <cell r="E1167" t="str">
            <v>暖心仕女長褲</v>
          </cell>
          <cell r="F1167" t="str">
            <v>Gray</v>
          </cell>
          <cell r="G1167" t="str">
            <v>灰色</v>
          </cell>
          <cell r="H1167" t="str">
            <v>M</v>
          </cell>
          <cell r="I1167">
            <v>400</v>
          </cell>
          <cell r="J1167">
            <v>360</v>
          </cell>
          <cell r="K1167">
            <v>363</v>
          </cell>
          <cell r="L1167">
            <v>366</v>
          </cell>
          <cell r="M1167">
            <v>374</v>
          </cell>
          <cell r="N1167">
            <v>8101</v>
          </cell>
          <cell r="O1167">
            <v>366</v>
          </cell>
          <cell r="P1167">
            <v>374</v>
          </cell>
          <cell r="Q1167">
            <v>8101</v>
          </cell>
        </row>
        <row r="1168">
          <cell r="C1168" t="str">
            <v>UW402-034-SG</v>
          </cell>
          <cell r="D1168" t="str">
            <v>Lady's Thermal Long Underpants</v>
          </cell>
          <cell r="E1168" t="str">
            <v>暖心仕女長褲</v>
          </cell>
          <cell r="F1168" t="str">
            <v>Gray</v>
          </cell>
          <cell r="G1168" t="str">
            <v>灰色</v>
          </cell>
          <cell r="H1168" t="str">
            <v>L</v>
          </cell>
          <cell r="I1168">
            <v>400</v>
          </cell>
          <cell r="J1168">
            <v>360</v>
          </cell>
          <cell r="K1168">
            <v>363</v>
          </cell>
          <cell r="L1168">
            <v>366</v>
          </cell>
          <cell r="M1168">
            <v>374</v>
          </cell>
          <cell r="N1168">
            <v>8101</v>
          </cell>
          <cell r="O1168">
            <v>366</v>
          </cell>
          <cell r="P1168">
            <v>374</v>
          </cell>
          <cell r="Q1168">
            <v>8101</v>
          </cell>
        </row>
        <row r="1169">
          <cell r="C1169" t="str">
            <v>UW402-036-SG</v>
          </cell>
          <cell r="D1169" t="str">
            <v>Lady's Thermal Long Underpants</v>
          </cell>
          <cell r="E1169" t="str">
            <v>暖心仕女長褲</v>
          </cell>
          <cell r="F1169" t="str">
            <v>Gray</v>
          </cell>
          <cell r="G1169" t="str">
            <v>灰色</v>
          </cell>
          <cell r="H1169" t="str">
            <v>LL</v>
          </cell>
          <cell r="I1169">
            <v>410</v>
          </cell>
          <cell r="J1169">
            <v>370</v>
          </cell>
          <cell r="K1169">
            <v>373</v>
          </cell>
          <cell r="L1169">
            <v>376</v>
          </cell>
          <cell r="M1169">
            <v>384</v>
          </cell>
          <cell r="N1169">
            <v>8318</v>
          </cell>
          <cell r="O1169">
            <v>376</v>
          </cell>
          <cell r="P1169">
            <v>384</v>
          </cell>
          <cell r="Q1169">
            <v>8318</v>
          </cell>
        </row>
        <row r="1170">
          <cell r="C1170" t="str">
            <v>UW403-033-SG</v>
          </cell>
          <cell r="D1170" t="str">
            <v>Men's Thermal Long Underpants</v>
          </cell>
          <cell r="E1170" t="str">
            <v>暖心男士長褲</v>
          </cell>
          <cell r="F1170" t="str">
            <v>Gray</v>
          </cell>
          <cell r="G1170" t="str">
            <v>灰色</v>
          </cell>
          <cell r="H1170" t="str">
            <v>M</v>
          </cell>
          <cell r="I1170">
            <v>420</v>
          </cell>
          <cell r="J1170">
            <v>380</v>
          </cell>
          <cell r="K1170">
            <v>384</v>
          </cell>
          <cell r="L1170">
            <v>388</v>
          </cell>
          <cell r="M1170">
            <v>395</v>
          </cell>
          <cell r="N1170">
            <v>8556</v>
          </cell>
          <cell r="O1170">
            <v>388</v>
          </cell>
          <cell r="P1170">
            <v>395</v>
          </cell>
          <cell r="Q1170">
            <v>8556</v>
          </cell>
        </row>
        <row r="1171">
          <cell r="C1171" t="str">
            <v>UW403-034-SG</v>
          </cell>
          <cell r="D1171" t="str">
            <v>Men's Thermal Long Underpants</v>
          </cell>
          <cell r="E1171" t="str">
            <v>暖心男士長褲</v>
          </cell>
          <cell r="F1171" t="str">
            <v>Gray</v>
          </cell>
          <cell r="G1171" t="str">
            <v>灰色</v>
          </cell>
          <cell r="H1171" t="str">
            <v>L</v>
          </cell>
          <cell r="I1171">
            <v>420</v>
          </cell>
          <cell r="J1171">
            <v>380</v>
          </cell>
          <cell r="K1171">
            <v>384</v>
          </cell>
          <cell r="L1171">
            <v>388</v>
          </cell>
          <cell r="M1171">
            <v>395</v>
          </cell>
          <cell r="N1171">
            <v>8556</v>
          </cell>
          <cell r="O1171">
            <v>388</v>
          </cell>
          <cell r="P1171">
            <v>395</v>
          </cell>
          <cell r="Q1171">
            <v>8556</v>
          </cell>
        </row>
        <row r="1172">
          <cell r="C1172" t="str">
            <v>UW403-036-SG</v>
          </cell>
          <cell r="D1172" t="str">
            <v>Men's Thermal Long Underpants</v>
          </cell>
          <cell r="E1172" t="str">
            <v>暖心男士長褲</v>
          </cell>
          <cell r="F1172" t="str">
            <v>Gray</v>
          </cell>
          <cell r="G1172" t="str">
            <v>灰色</v>
          </cell>
          <cell r="H1172" t="str">
            <v>LL</v>
          </cell>
          <cell r="I1172">
            <v>430</v>
          </cell>
          <cell r="J1172">
            <v>390</v>
          </cell>
          <cell r="K1172">
            <v>394</v>
          </cell>
          <cell r="L1172">
            <v>398</v>
          </cell>
          <cell r="M1172">
            <v>405</v>
          </cell>
          <cell r="N1172">
            <v>8773</v>
          </cell>
          <cell r="O1172">
            <v>398</v>
          </cell>
          <cell r="P1172">
            <v>405</v>
          </cell>
          <cell r="Q1172">
            <v>8773</v>
          </cell>
        </row>
        <row r="1173">
          <cell r="C1173" t="str">
            <v>UW405-032-SG</v>
          </cell>
          <cell r="D1173" t="str">
            <v>Long Sleeve Undershirt</v>
          </cell>
          <cell r="E1173" t="str">
            <v>舒暖長袖上衣</v>
          </cell>
          <cell r="F1173" t="str">
            <v>Gray</v>
          </cell>
          <cell r="G1173" t="str">
            <v>灰色</v>
          </cell>
          <cell r="H1173" t="str">
            <v>S</v>
          </cell>
          <cell r="L1173" t="str">
            <v>-</v>
          </cell>
          <cell r="M1173" t="str">
            <v>-</v>
          </cell>
          <cell r="N1173" t="str">
            <v>-</v>
          </cell>
          <cell r="O1173">
            <v>450</v>
          </cell>
          <cell r="P1173">
            <v>459</v>
          </cell>
          <cell r="Q1173">
            <v>9942</v>
          </cell>
        </row>
        <row r="1174">
          <cell r="C1174" t="str">
            <v>UW405-033-SG</v>
          </cell>
          <cell r="D1174" t="str">
            <v>Long Sleeve Undershirt</v>
          </cell>
          <cell r="E1174" t="str">
            <v>舒暖長袖上衣</v>
          </cell>
          <cell r="F1174" t="str">
            <v>Gray</v>
          </cell>
          <cell r="G1174" t="str">
            <v>灰色</v>
          </cell>
          <cell r="H1174" t="str">
            <v>M</v>
          </cell>
          <cell r="L1174" t="str">
            <v>-</v>
          </cell>
          <cell r="M1174" t="str">
            <v>-</v>
          </cell>
          <cell r="N1174" t="str">
            <v>-</v>
          </cell>
          <cell r="O1174">
            <v>450</v>
          </cell>
          <cell r="P1174">
            <v>459</v>
          </cell>
          <cell r="Q1174">
            <v>9942</v>
          </cell>
        </row>
        <row r="1175">
          <cell r="C1175" t="str">
            <v>UW405-034-SG</v>
          </cell>
          <cell r="D1175" t="str">
            <v>Long Sleeve Undershirt</v>
          </cell>
          <cell r="E1175" t="str">
            <v>舒暖長袖上衣</v>
          </cell>
          <cell r="F1175" t="str">
            <v>Gray</v>
          </cell>
          <cell r="G1175" t="str">
            <v>灰色</v>
          </cell>
          <cell r="H1175" t="str">
            <v>L</v>
          </cell>
          <cell r="L1175" t="str">
            <v>-</v>
          </cell>
          <cell r="M1175" t="str">
            <v>-</v>
          </cell>
          <cell r="N1175" t="str">
            <v>-</v>
          </cell>
          <cell r="O1175">
            <v>480</v>
          </cell>
          <cell r="P1175">
            <v>489</v>
          </cell>
          <cell r="Q1175">
            <v>10592</v>
          </cell>
        </row>
        <row r="1176">
          <cell r="C1176" t="str">
            <v>UW406-032-SG</v>
          </cell>
          <cell r="D1176" t="str">
            <v>Lady's Long Underpants</v>
          </cell>
          <cell r="E1176" t="str">
            <v>舒暖仕女長褲</v>
          </cell>
          <cell r="F1176" t="str">
            <v>Gray</v>
          </cell>
          <cell r="G1176" t="str">
            <v>灰色</v>
          </cell>
          <cell r="H1176" t="str">
            <v>S</v>
          </cell>
          <cell r="L1176" t="str">
            <v>-</v>
          </cell>
          <cell r="M1176" t="str">
            <v>-</v>
          </cell>
          <cell r="N1176" t="str">
            <v>-</v>
          </cell>
          <cell r="O1176">
            <v>425</v>
          </cell>
          <cell r="P1176">
            <v>433</v>
          </cell>
          <cell r="Q1176">
            <v>9379</v>
          </cell>
        </row>
        <row r="1177">
          <cell r="C1177" t="str">
            <v>UW406-033-SG</v>
          </cell>
          <cell r="D1177" t="str">
            <v>Lady's Long Underpants</v>
          </cell>
          <cell r="E1177" t="str">
            <v>舒暖仕女長褲</v>
          </cell>
          <cell r="F1177" t="str">
            <v>Gray</v>
          </cell>
          <cell r="G1177" t="str">
            <v>灰色</v>
          </cell>
          <cell r="H1177" t="str">
            <v>M</v>
          </cell>
          <cell r="L1177" t="str">
            <v>-</v>
          </cell>
          <cell r="M1177" t="str">
            <v>-</v>
          </cell>
          <cell r="N1177" t="str">
            <v>-</v>
          </cell>
          <cell r="O1177">
            <v>425</v>
          </cell>
          <cell r="P1177">
            <v>433</v>
          </cell>
          <cell r="Q1177">
            <v>9379</v>
          </cell>
        </row>
        <row r="1178">
          <cell r="C1178" t="str">
            <v>UW406-034-SG</v>
          </cell>
          <cell r="D1178" t="str">
            <v>Lady's Long Underpants</v>
          </cell>
          <cell r="E1178" t="str">
            <v>舒暖仕女長褲</v>
          </cell>
          <cell r="F1178" t="str">
            <v>Gray</v>
          </cell>
          <cell r="G1178" t="str">
            <v>灰色</v>
          </cell>
          <cell r="H1178" t="str">
            <v>L</v>
          </cell>
          <cell r="L1178" t="str">
            <v>-</v>
          </cell>
          <cell r="M1178" t="str">
            <v>-</v>
          </cell>
          <cell r="N1178" t="str">
            <v>-</v>
          </cell>
          <cell r="O1178">
            <v>470</v>
          </cell>
          <cell r="P1178">
            <v>479</v>
          </cell>
          <cell r="Q1178">
            <v>10375</v>
          </cell>
        </row>
        <row r="1179">
          <cell r="C1179" t="str">
            <v>UW407-032-SG</v>
          </cell>
          <cell r="D1179" t="str">
            <v>Men's Long Underpants</v>
          </cell>
          <cell r="E1179" t="str">
            <v>舒暖男仕長褲</v>
          </cell>
          <cell r="F1179" t="str">
            <v>Gray</v>
          </cell>
          <cell r="G1179" t="str">
            <v>灰色</v>
          </cell>
          <cell r="H1179" t="str">
            <v>S</v>
          </cell>
          <cell r="L1179" t="str">
            <v>-</v>
          </cell>
          <cell r="M1179" t="str">
            <v>-</v>
          </cell>
          <cell r="N1179" t="str">
            <v>-</v>
          </cell>
          <cell r="O1179">
            <v>440</v>
          </cell>
          <cell r="P1179">
            <v>449</v>
          </cell>
          <cell r="Q1179">
            <v>9726</v>
          </cell>
        </row>
        <row r="1180">
          <cell r="C1180" t="str">
            <v>UW407-033-SG</v>
          </cell>
          <cell r="D1180" t="str">
            <v>Men's Long Underpants</v>
          </cell>
          <cell r="E1180" t="str">
            <v>舒暖男仕長褲</v>
          </cell>
          <cell r="F1180" t="str">
            <v>Gray</v>
          </cell>
          <cell r="G1180" t="str">
            <v>灰色</v>
          </cell>
          <cell r="H1180" t="str">
            <v>M</v>
          </cell>
          <cell r="L1180" t="str">
            <v>-</v>
          </cell>
          <cell r="M1180" t="str">
            <v>-</v>
          </cell>
          <cell r="N1180" t="str">
            <v>-</v>
          </cell>
          <cell r="O1180">
            <v>440</v>
          </cell>
          <cell r="P1180">
            <v>449</v>
          </cell>
          <cell r="Q1180">
            <v>9726</v>
          </cell>
        </row>
        <row r="1181">
          <cell r="C1181" t="str">
            <v>UW407-034-SG</v>
          </cell>
          <cell r="D1181" t="str">
            <v>Men's Long Underpants</v>
          </cell>
          <cell r="E1181" t="str">
            <v>舒暖男仕長褲</v>
          </cell>
          <cell r="F1181" t="str">
            <v>Gray</v>
          </cell>
          <cell r="G1181" t="str">
            <v>灰色</v>
          </cell>
          <cell r="H1181" t="str">
            <v>L</v>
          </cell>
          <cell r="L1181" t="str">
            <v>-</v>
          </cell>
          <cell r="M1181" t="str">
            <v>-</v>
          </cell>
          <cell r="N1181" t="str">
            <v>-</v>
          </cell>
          <cell r="O1181">
            <v>485</v>
          </cell>
          <cell r="P1181">
            <v>494</v>
          </cell>
          <cell r="Q1181">
            <v>10700</v>
          </cell>
        </row>
        <row r="1182">
          <cell r="C1182" t="str">
            <v>UW601-102-SG</v>
          </cell>
          <cell r="D1182" t="str">
            <v>Lady's High-Rise Panties (2 Pcs Set)</v>
          </cell>
          <cell r="E1182" t="str">
            <v>仕女高腰褲 (兩件裝)</v>
          </cell>
          <cell r="F1182" t="str">
            <v>Beige</v>
          </cell>
          <cell r="G1182" t="str">
            <v>膚色</v>
          </cell>
          <cell r="H1182" t="str">
            <v>S</v>
          </cell>
          <cell r="I1182">
            <v>150</v>
          </cell>
          <cell r="J1182">
            <v>135</v>
          </cell>
          <cell r="K1182">
            <v>136</v>
          </cell>
          <cell r="L1182">
            <v>137</v>
          </cell>
          <cell r="M1182">
            <v>140</v>
          </cell>
          <cell r="N1182">
            <v>3032</v>
          </cell>
          <cell r="O1182" t="str">
            <v>-</v>
          </cell>
          <cell r="P1182" t="str">
            <v>-</v>
          </cell>
          <cell r="Q1182" t="str">
            <v>-</v>
          </cell>
        </row>
        <row r="1183">
          <cell r="C1183" t="str">
            <v>UW601-103-SG</v>
          </cell>
          <cell r="D1183" t="str">
            <v>Lady's High-Rise Panties (2 Pcs Set)</v>
          </cell>
          <cell r="E1183" t="str">
            <v>仕女高腰褲 (兩件裝)</v>
          </cell>
          <cell r="F1183" t="str">
            <v>Beige</v>
          </cell>
          <cell r="G1183" t="str">
            <v>膚色</v>
          </cell>
          <cell r="H1183" t="str">
            <v>M</v>
          </cell>
          <cell r="I1183">
            <v>150</v>
          </cell>
          <cell r="J1183">
            <v>135</v>
          </cell>
          <cell r="K1183">
            <v>136</v>
          </cell>
          <cell r="L1183">
            <v>137</v>
          </cell>
          <cell r="M1183">
            <v>140</v>
          </cell>
          <cell r="N1183">
            <v>3032</v>
          </cell>
          <cell r="O1183" t="str">
            <v>-</v>
          </cell>
          <cell r="P1183" t="str">
            <v>-</v>
          </cell>
          <cell r="Q1183" t="str">
            <v>-</v>
          </cell>
        </row>
        <row r="1184">
          <cell r="C1184" t="str">
            <v>UW601-104-SG</v>
          </cell>
          <cell r="D1184" t="str">
            <v>Lady's High-Rise Panties (2 Pcs Set)</v>
          </cell>
          <cell r="E1184" t="str">
            <v>仕女高腰褲 (兩件裝)</v>
          </cell>
          <cell r="F1184" t="str">
            <v>Beige</v>
          </cell>
          <cell r="G1184" t="str">
            <v>膚色</v>
          </cell>
          <cell r="H1184" t="str">
            <v>L</v>
          </cell>
          <cell r="I1184">
            <v>150</v>
          </cell>
          <cell r="J1184">
            <v>135</v>
          </cell>
          <cell r="K1184">
            <v>136</v>
          </cell>
          <cell r="L1184">
            <v>137</v>
          </cell>
          <cell r="M1184">
            <v>140</v>
          </cell>
          <cell r="N1184">
            <v>3032</v>
          </cell>
          <cell r="O1184" t="str">
            <v>-</v>
          </cell>
          <cell r="P1184" t="str">
            <v>-</v>
          </cell>
          <cell r="Q1184" t="str">
            <v>-</v>
          </cell>
        </row>
        <row r="1185">
          <cell r="C1185" t="str">
            <v>UW601-106-SG</v>
          </cell>
          <cell r="D1185" t="str">
            <v>Lady's High-Rise Panties (2 Pcs Set)</v>
          </cell>
          <cell r="E1185" t="str">
            <v>仕女高腰褲 (兩件裝)</v>
          </cell>
          <cell r="F1185" t="str">
            <v>Beige</v>
          </cell>
          <cell r="G1185" t="str">
            <v>膚色</v>
          </cell>
          <cell r="H1185" t="str">
            <v>LL</v>
          </cell>
          <cell r="I1185">
            <v>160</v>
          </cell>
          <cell r="J1185">
            <v>145</v>
          </cell>
          <cell r="K1185">
            <v>146</v>
          </cell>
          <cell r="L1185">
            <v>147</v>
          </cell>
          <cell r="M1185">
            <v>151</v>
          </cell>
          <cell r="N1185">
            <v>3271</v>
          </cell>
          <cell r="O1185" t="str">
            <v>-</v>
          </cell>
          <cell r="P1185" t="str">
            <v>-</v>
          </cell>
          <cell r="Q1185" t="str">
            <v>-</v>
          </cell>
        </row>
        <row r="1186">
          <cell r="C1186" t="str">
            <v>UW601-109-SG</v>
          </cell>
          <cell r="D1186" t="str">
            <v>Lady's High-Rise Panties (2 Pcs Set)</v>
          </cell>
          <cell r="E1186" t="str">
            <v>仕女高腰褲 (兩件裝)</v>
          </cell>
          <cell r="F1186" t="str">
            <v>Beige</v>
          </cell>
          <cell r="G1186" t="str">
            <v>膚色</v>
          </cell>
          <cell r="H1186" t="str">
            <v>3L</v>
          </cell>
          <cell r="I1186">
            <v>175</v>
          </cell>
          <cell r="J1186">
            <v>160</v>
          </cell>
          <cell r="K1186">
            <v>161</v>
          </cell>
          <cell r="L1186">
            <v>162</v>
          </cell>
          <cell r="M1186">
            <v>166</v>
          </cell>
          <cell r="N1186">
            <v>3596</v>
          </cell>
          <cell r="O1186" t="str">
            <v>-</v>
          </cell>
          <cell r="P1186" t="str">
            <v>-</v>
          </cell>
          <cell r="Q1186" t="str">
            <v>-</v>
          </cell>
        </row>
        <row r="1187">
          <cell r="C1187" t="str">
            <v>UW602-032-SG</v>
          </cell>
          <cell r="D1187" t="str">
            <v>Lady's Comfort Panties (2 Pcs Set)</v>
          </cell>
          <cell r="E1187" t="str">
            <v>仕女中低腰 (兩件裝)</v>
          </cell>
          <cell r="F1187" t="str">
            <v>Gray</v>
          </cell>
          <cell r="G1187" t="str">
            <v>灰色</v>
          </cell>
          <cell r="H1187" t="str">
            <v>S</v>
          </cell>
          <cell r="I1187">
            <v>150</v>
          </cell>
          <cell r="J1187">
            <v>135</v>
          </cell>
          <cell r="K1187">
            <v>136</v>
          </cell>
          <cell r="L1187">
            <v>137</v>
          </cell>
          <cell r="M1187">
            <v>140</v>
          </cell>
          <cell r="N1187">
            <v>3032</v>
          </cell>
          <cell r="O1187" t="str">
            <v>-</v>
          </cell>
          <cell r="P1187" t="str">
            <v>-</v>
          </cell>
          <cell r="Q1187" t="str">
            <v>-</v>
          </cell>
        </row>
        <row r="1188">
          <cell r="C1188" t="str">
            <v>UW602-033-SG</v>
          </cell>
          <cell r="D1188" t="str">
            <v>Lady's Comfort Panties (2 Pcs Set)</v>
          </cell>
          <cell r="E1188" t="str">
            <v>仕女中低腰 (兩件裝)</v>
          </cell>
          <cell r="F1188" t="str">
            <v>Gray</v>
          </cell>
          <cell r="G1188" t="str">
            <v>灰色</v>
          </cell>
          <cell r="H1188" t="str">
            <v>M</v>
          </cell>
          <cell r="I1188">
            <v>150</v>
          </cell>
          <cell r="J1188">
            <v>135</v>
          </cell>
          <cell r="K1188">
            <v>136</v>
          </cell>
          <cell r="L1188">
            <v>137</v>
          </cell>
          <cell r="M1188">
            <v>140</v>
          </cell>
          <cell r="N1188">
            <v>3032</v>
          </cell>
          <cell r="O1188" t="str">
            <v>-</v>
          </cell>
          <cell r="P1188" t="str">
            <v>-</v>
          </cell>
          <cell r="Q1188" t="str">
            <v>-</v>
          </cell>
        </row>
        <row r="1189">
          <cell r="C1189" t="str">
            <v>UW602-034-SG</v>
          </cell>
          <cell r="D1189" t="str">
            <v>Lady's Comfort Panties (2 Pcs Set)</v>
          </cell>
          <cell r="E1189" t="str">
            <v>仕女中低腰 (兩件裝)</v>
          </cell>
          <cell r="F1189" t="str">
            <v>Gray</v>
          </cell>
          <cell r="G1189" t="str">
            <v>灰色</v>
          </cell>
          <cell r="H1189" t="str">
            <v>L</v>
          </cell>
          <cell r="I1189">
            <v>150</v>
          </cell>
          <cell r="J1189">
            <v>135</v>
          </cell>
          <cell r="K1189">
            <v>136</v>
          </cell>
          <cell r="L1189">
            <v>137</v>
          </cell>
          <cell r="M1189">
            <v>140</v>
          </cell>
          <cell r="N1189">
            <v>3032</v>
          </cell>
          <cell r="O1189" t="str">
            <v>-</v>
          </cell>
          <cell r="P1189" t="str">
            <v>-</v>
          </cell>
          <cell r="Q1189" t="str">
            <v>-</v>
          </cell>
        </row>
        <row r="1190">
          <cell r="C1190" t="str">
            <v>UW602-036-SG</v>
          </cell>
          <cell r="D1190" t="str">
            <v>Lady's Comfort Panties (2 Pcs Set)</v>
          </cell>
          <cell r="E1190" t="str">
            <v>仕女中低腰 (兩件裝)</v>
          </cell>
          <cell r="F1190" t="str">
            <v>Gray</v>
          </cell>
          <cell r="G1190" t="str">
            <v>灰色</v>
          </cell>
          <cell r="H1190" t="str">
            <v>LL</v>
          </cell>
          <cell r="I1190">
            <v>160</v>
          </cell>
          <cell r="J1190">
            <v>145</v>
          </cell>
          <cell r="K1190">
            <v>146</v>
          </cell>
          <cell r="L1190">
            <v>147</v>
          </cell>
          <cell r="M1190">
            <v>151</v>
          </cell>
          <cell r="N1190">
            <v>3271</v>
          </cell>
          <cell r="O1190" t="str">
            <v>-</v>
          </cell>
          <cell r="P1190" t="str">
            <v>-</v>
          </cell>
          <cell r="Q1190" t="str">
            <v>-</v>
          </cell>
        </row>
        <row r="1191">
          <cell r="C1191" t="str">
            <v>UW602-039-SG</v>
          </cell>
          <cell r="D1191" t="str">
            <v>Lady's Comfort Panties (2 Pcs Set)</v>
          </cell>
          <cell r="E1191" t="str">
            <v>仕女中低腰 (兩件裝)</v>
          </cell>
          <cell r="F1191" t="str">
            <v>Gray</v>
          </cell>
          <cell r="G1191" t="str">
            <v>灰色</v>
          </cell>
          <cell r="H1191" t="str">
            <v>3L</v>
          </cell>
          <cell r="I1191">
            <v>175</v>
          </cell>
          <cell r="J1191">
            <v>160</v>
          </cell>
          <cell r="K1191">
            <v>161</v>
          </cell>
          <cell r="L1191">
            <v>162</v>
          </cell>
          <cell r="M1191">
            <v>166</v>
          </cell>
          <cell r="N1191">
            <v>3596</v>
          </cell>
          <cell r="O1191" t="str">
            <v>-</v>
          </cell>
          <cell r="P1191" t="str">
            <v>-</v>
          </cell>
          <cell r="Q1191" t="str">
            <v>-</v>
          </cell>
        </row>
        <row r="1192">
          <cell r="C1192" t="str">
            <v>UW602-042-SG</v>
          </cell>
          <cell r="D1192" t="str">
            <v>Lady's Comfort Panties (2 Pcs Set)</v>
          </cell>
          <cell r="E1192" t="str">
            <v>仕女中低腰 (兩件裝)</v>
          </cell>
          <cell r="F1192" t="str">
            <v>Purple</v>
          </cell>
          <cell r="G1192" t="str">
            <v>葡萄紫</v>
          </cell>
          <cell r="H1192" t="str">
            <v>S</v>
          </cell>
          <cell r="I1192">
            <v>150</v>
          </cell>
          <cell r="J1192">
            <v>135</v>
          </cell>
          <cell r="K1192">
            <v>136</v>
          </cell>
          <cell r="L1192">
            <v>137</v>
          </cell>
          <cell r="M1192">
            <v>140</v>
          </cell>
          <cell r="N1192">
            <v>3032</v>
          </cell>
          <cell r="O1192" t="str">
            <v>-</v>
          </cell>
          <cell r="P1192" t="str">
            <v>-</v>
          </cell>
          <cell r="Q1192" t="str">
            <v>-</v>
          </cell>
        </row>
        <row r="1193">
          <cell r="C1193" t="str">
            <v>UW602-043-SG</v>
          </cell>
          <cell r="D1193" t="str">
            <v>Lady's Comfort Panties (2 Pcs Set)</v>
          </cell>
          <cell r="E1193" t="str">
            <v>仕女中低腰 (兩件裝)</v>
          </cell>
          <cell r="F1193" t="str">
            <v>Purple</v>
          </cell>
          <cell r="G1193" t="str">
            <v>葡萄紫</v>
          </cell>
          <cell r="H1193" t="str">
            <v>M</v>
          </cell>
          <cell r="I1193">
            <v>150</v>
          </cell>
          <cell r="J1193">
            <v>135</v>
          </cell>
          <cell r="K1193">
            <v>136</v>
          </cell>
          <cell r="L1193">
            <v>137</v>
          </cell>
          <cell r="M1193">
            <v>140</v>
          </cell>
          <cell r="N1193">
            <v>3032</v>
          </cell>
          <cell r="O1193" t="str">
            <v>-</v>
          </cell>
          <cell r="P1193" t="str">
            <v>-</v>
          </cell>
          <cell r="Q1193" t="str">
            <v>-</v>
          </cell>
        </row>
        <row r="1194">
          <cell r="C1194" t="str">
            <v>UW602-044-SG</v>
          </cell>
          <cell r="D1194" t="str">
            <v>Lady's Comfort Panties (2 Pcs Set)</v>
          </cell>
          <cell r="E1194" t="str">
            <v>仕女中低腰 (兩件裝)</v>
          </cell>
          <cell r="F1194" t="str">
            <v>Purple</v>
          </cell>
          <cell r="G1194" t="str">
            <v>葡萄紫</v>
          </cell>
          <cell r="H1194" t="str">
            <v>L</v>
          </cell>
          <cell r="I1194">
            <v>150</v>
          </cell>
          <cell r="J1194">
            <v>135</v>
          </cell>
          <cell r="K1194">
            <v>136</v>
          </cell>
          <cell r="L1194">
            <v>137</v>
          </cell>
          <cell r="M1194">
            <v>140</v>
          </cell>
          <cell r="N1194">
            <v>3032</v>
          </cell>
          <cell r="O1194" t="str">
            <v>-</v>
          </cell>
          <cell r="P1194" t="str">
            <v>-</v>
          </cell>
          <cell r="Q1194" t="str">
            <v>-</v>
          </cell>
        </row>
        <row r="1195">
          <cell r="C1195" t="str">
            <v>UW602-046-SG</v>
          </cell>
          <cell r="D1195" t="str">
            <v>Lady's Comfort Panties (2 Pcs Set)</v>
          </cell>
          <cell r="E1195" t="str">
            <v>仕女中低腰 (兩件裝)</v>
          </cell>
          <cell r="F1195" t="str">
            <v>Purple</v>
          </cell>
          <cell r="G1195" t="str">
            <v>葡萄紫</v>
          </cell>
          <cell r="H1195" t="str">
            <v>LL</v>
          </cell>
          <cell r="I1195">
            <v>160</v>
          </cell>
          <cell r="J1195">
            <v>145</v>
          </cell>
          <cell r="K1195">
            <v>146</v>
          </cell>
          <cell r="L1195">
            <v>147</v>
          </cell>
          <cell r="M1195">
            <v>151</v>
          </cell>
          <cell r="N1195">
            <v>3271</v>
          </cell>
          <cell r="O1195" t="str">
            <v>-</v>
          </cell>
          <cell r="P1195" t="str">
            <v>-</v>
          </cell>
          <cell r="Q1195" t="str">
            <v>-</v>
          </cell>
        </row>
        <row r="1196">
          <cell r="C1196" t="str">
            <v>UW602-049-SG</v>
          </cell>
          <cell r="D1196" t="str">
            <v>Lady's Comfort Panties (2 Pcs Set)</v>
          </cell>
          <cell r="E1196" t="str">
            <v>仕女中低腰 (兩件裝)</v>
          </cell>
          <cell r="F1196" t="str">
            <v>Purple</v>
          </cell>
          <cell r="G1196" t="str">
            <v>葡萄紫</v>
          </cell>
          <cell r="H1196" t="str">
            <v>3L</v>
          </cell>
          <cell r="I1196">
            <v>175</v>
          </cell>
          <cell r="J1196">
            <v>160</v>
          </cell>
          <cell r="K1196">
            <v>161</v>
          </cell>
          <cell r="L1196">
            <v>162</v>
          </cell>
          <cell r="M1196">
            <v>166</v>
          </cell>
          <cell r="N1196">
            <v>3596</v>
          </cell>
          <cell r="O1196" t="str">
            <v>-</v>
          </cell>
          <cell r="P1196" t="str">
            <v>-</v>
          </cell>
          <cell r="Q1196" t="str">
            <v>-</v>
          </cell>
        </row>
        <row r="1197">
          <cell r="C1197" t="str">
            <v>UW602-102-SG</v>
          </cell>
          <cell r="D1197" t="str">
            <v>Lady's Comfort Panties (2 Pcs Set)</v>
          </cell>
          <cell r="E1197" t="str">
            <v>仕女中低腰 (兩件裝)</v>
          </cell>
          <cell r="F1197" t="str">
            <v>Beige</v>
          </cell>
          <cell r="G1197" t="str">
            <v>膚色</v>
          </cell>
          <cell r="H1197" t="str">
            <v>S</v>
          </cell>
          <cell r="I1197">
            <v>150</v>
          </cell>
          <cell r="J1197">
            <v>135</v>
          </cell>
          <cell r="K1197">
            <v>136</v>
          </cell>
          <cell r="L1197">
            <v>137</v>
          </cell>
          <cell r="M1197">
            <v>140</v>
          </cell>
          <cell r="N1197">
            <v>3032</v>
          </cell>
          <cell r="O1197" t="str">
            <v>-</v>
          </cell>
          <cell r="P1197" t="str">
            <v>-</v>
          </cell>
          <cell r="Q1197" t="str">
            <v>-</v>
          </cell>
        </row>
        <row r="1198">
          <cell r="C1198" t="str">
            <v>UW602-103-SG</v>
          </cell>
          <cell r="D1198" t="str">
            <v>Lady's Comfort Panties (2 Pcs Set)</v>
          </cell>
          <cell r="E1198" t="str">
            <v>仕女中低腰 (兩件裝)</v>
          </cell>
          <cell r="F1198" t="str">
            <v>Beige</v>
          </cell>
          <cell r="G1198" t="str">
            <v>膚色</v>
          </cell>
          <cell r="H1198" t="str">
            <v>M</v>
          </cell>
          <cell r="I1198">
            <v>150</v>
          </cell>
          <cell r="J1198">
            <v>135</v>
          </cell>
          <cell r="K1198">
            <v>136</v>
          </cell>
          <cell r="L1198">
            <v>137</v>
          </cell>
          <cell r="M1198">
            <v>140</v>
          </cell>
          <cell r="N1198">
            <v>3032</v>
          </cell>
          <cell r="O1198" t="str">
            <v>-</v>
          </cell>
          <cell r="P1198" t="str">
            <v>-</v>
          </cell>
          <cell r="Q1198" t="str">
            <v>-</v>
          </cell>
        </row>
        <row r="1199">
          <cell r="C1199" t="str">
            <v>UW602-104-SG</v>
          </cell>
          <cell r="D1199" t="str">
            <v>Lady's Comfort Panties (2 Pcs Set)</v>
          </cell>
          <cell r="E1199" t="str">
            <v>仕女中低腰 (兩件裝)</v>
          </cell>
          <cell r="F1199" t="str">
            <v>Beige</v>
          </cell>
          <cell r="G1199" t="str">
            <v>膚色</v>
          </cell>
          <cell r="H1199" t="str">
            <v>L</v>
          </cell>
          <cell r="I1199">
            <v>150</v>
          </cell>
          <cell r="J1199">
            <v>135</v>
          </cell>
          <cell r="K1199">
            <v>136</v>
          </cell>
          <cell r="L1199">
            <v>137</v>
          </cell>
          <cell r="M1199">
            <v>140</v>
          </cell>
          <cell r="N1199">
            <v>3032</v>
          </cell>
          <cell r="O1199" t="str">
            <v>-</v>
          </cell>
          <cell r="P1199" t="str">
            <v>-</v>
          </cell>
          <cell r="Q1199" t="str">
            <v>-</v>
          </cell>
        </row>
        <row r="1200">
          <cell r="C1200" t="str">
            <v>UW602-106-SG</v>
          </cell>
          <cell r="D1200" t="str">
            <v>Lady's Comfort Panties (2 Pcs Set)</v>
          </cell>
          <cell r="E1200" t="str">
            <v>仕女中低腰 (兩件裝)</v>
          </cell>
          <cell r="F1200" t="str">
            <v>Beige</v>
          </cell>
          <cell r="G1200" t="str">
            <v>膚色</v>
          </cell>
          <cell r="H1200" t="str">
            <v>LL</v>
          </cell>
          <cell r="I1200">
            <v>160</v>
          </cell>
          <cell r="J1200">
            <v>145</v>
          </cell>
          <cell r="K1200">
            <v>146</v>
          </cell>
          <cell r="L1200">
            <v>147</v>
          </cell>
          <cell r="M1200">
            <v>151</v>
          </cell>
          <cell r="N1200">
            <v>3271</v>
          </cell>
          <cell r="O1200" t="str">
            <v>-</v>
          </cell>
          <cell r="P1200" t="str">
            <v>-</v>
          </cell>
          <cell r="Q1200" t="str">
            <v>-</v>
          </cell>
        </row>
        <row r="1201">
          <cell r="C1201" t="str">
            <v>UW602-109-SG</v>
          </cell>
          <cell r="D1201" t="str">
            <v>Lady's Comfort Panties (2 Pcs Set)</v>
          </cell>
          <cell r="E1201" t="str">
            <v>仕女中低腰 (兩件裝)</v>
          </cell>
          <cell r="F1201" t="str">
            <v>Beige</v>
          </cell>
          <cell r="G1201" t="str">
            <v>膚色</v>
          </cell>
          <cell r="H1201" t="str">
            <v>3L</v>
          </cell>
          <cell r="I1201">
            <v>175</v>
          </cell>
          <cell r="J1201">
            <v>160</v>
          </cell>
          <cell r="K1201">
            <v>161</v>
          </cell>
          <cell r="L1201">
            <v>162</v>
          </cell>
          <cell r="M1201">
            <v>166</v>
          </cell>
          <cell r="N1201">
            <v>3596</v>
          </cell>
          <cell r="O1201" t="str">
            <v>-</v>
          </cell>
          <cell r="P1201" t="str">
            <v>-</v>
          </cell>
          <cell r="Q1201" t="str">
            <v>-</v>
          </cell>
        </row>
        <row r="1202">
          <cell r="C1202" t="str">
            <v>UW603-032-SG</v>
          </cell>
          <cell r="D1202" t="str">
            <v>Lady's Low-Rise Panties (2 Pcs Set)</v>
          </cell>
          <cell r="E1202" t="str">
            <v>仕女低腰褲 (兩件裝)</v>
          </cell>
          <cell r="F1202" t="str">
            <v>Gray</v>
          </cell>
          <cell r="G1202" t="str">
            <v>灰色</v>
          </cell>
          <cell r="H1202" t="str">
            <v>S</v>
          </cell>
          <cell r="I1202">
            <v>140</v>
          </cell>
          <cell r="J1202">
            <v>125</v>
          </cell>
          <cell r="K1202">
            <v>126</v>
          </cell>
          <cell r="L1202">
            <v>127</v>
          </cell>
          <cell r="M1202">
            <v>130</v>
          </cell>
          <cell r="N1202">
            <v>2816</v>
          </cell>
          <cell r="O1202" t="str">
            <v>-</v>
          </cell>
          <cell r="P1202" t="str">
            <v>-</v>
          </cell>
          <cell r="Q1202" t="str">
            <v>-</v>
          </cell>
        </row>
        <row r="1203">
          <cell r="C1203" t="str">
            <v>UW603-033-SG</v>
          </cell>
          <cell r="D1203" t="str">
            <v>Lady's Low-Rise Panties (2 Pcs Set)</v>
          </cell>
          <cell r="E1203" t="str">
            <v>仕女低腰褲 (兩件裝)</v>
          </cell>
          <cell r="F1203" t="str">
            <v>Gray</v>
          </cell>
          <cell r="G1203" t="str">
            <v>灰色</v>
          </cell>
          <cell r="H1203" t="str">
            <v>M</v>
          </cell>
          <cell r="I1203">
            <v>140</v>
          </cell>
          <cell r="J1203">
            <v>125</v>
          </cell>
          <cell r="K1203">
            <v>126</v>
          </cell>
          <cell r="L1203">
            <v>127</v>
          </cell>
          <cell r="M1203">
            <v>130</v>
          </cell>
          <cell r="N1203">
            <v>2816</v>
          </cell>
          <cell r="O1203" t="str">
            <v>-</v>
          </cell>
          <cell r="P1203" t="str">
            <v>-</v>
          </cell>
          <cell r="Q1203" t="str">
            <v>-</v>
          </cell>
        </row>
        <row r="1204">
          <cell r="C1204" t="str">
            <v>UW603-034-SG</v>
          </cell>
          <cell r="D1204" t="str">
            <v>Lady's Low-Rise Panties (2 Pcs Set)</v>
          </cell>
          <cell r="E1204" t="str">
            <v>仕女低腰褲 (兩件裝)</v>
          </cell>
          <cell r="F1204" t="str">
            <v>Gray</v>
          </cell>
          <cell r="G1204" t="str">
            <v>灰色</v>
          </cell>
          <cell r="H1204" t="str">
            <v>L</v>
          </cell>
          <cell r="I1204">
            <v>140</v>
          </cell>
          <cell r="J1204">
            <v>125</v>
          </cell>
          <cell r="K1204">
            <v>126</v>
          </cell>
          <cell r="L1204">
            <v>127</v>
          </cell>
          <cell r="M1204">
            <v>130</v>
          </cell>
          <cell r="N1204">
            <v>2816</v>
          </cell>
          <cell r="O1204" t="str">
            <v>-</v>
          </cell>
          <cell r="P1204" t="str">
            <v>-</v>
          </cell>
          <cell r="Q1204" t="str">
            <v>-</v>
          </cell>
        </row>
        <row r="1205">
          <cell r="C1205" t="str">
            <v>UW603-036-SG</v>
          </cell>
          <cell r="D1205" t="str">
            <v>Lady's Low-Rise Panties (2 Pcs Set)</v>
          </cell>
          <cell r="E1205" t="str">
            <v>仕女低腰褲 (兩件裝)</v>
          </cell>
          <cell r="F1205" t="str">
            <v>Gray</v>
          </cell>
          <cell r="G1205" t="str">
            <v>灰色</v>
          </cell>
          <cell r="H1205" t="str">
            <v>LL</v>
          </cell>
          <cell r="I1205">
            <v>155</v>
          </cell>
          <cell r="J1205">
            <v>140</v>
          </cell>
          <cell r="K1205">
            <v>141</v>
          </cell>
          <cell r="L1205">
            <v>142</v>
          </cell>
          <cell r="M1205">
            <v>145</v>
          </cell>
          <cell r="N1205">
            <v>3141</v>
          </cell>
          <cell r="O1205">
            <v>142</v>
          </cell>
          <cell r="P1205">
            <v>145</v>
          </cell>
          <cell r="Q1205">
            <v>3141</v>
          </cell>
        </row>
        <row r="1206">
          <cell r="C1206" t="str">
            <v>UW603-039-SG</v>
          </cell>
          <cell r="D1206" t="str">
            <v>Lady's Low-Rise Panties (2 Pcs Set)</v>
          </cell>
          <cell r="E1206" t="str">
            <v>仕女低腰褲 (兩件裝)</v>
          </cell>
          <cell r="F1206" t="str">
            <v>Gray</v>
          </cell>
          <cell r="G1206" t="str">
            <v>灰色</v>
          </cell>
          <cell r="H1206" t="str">
            <v>3L</v>
          </cell>
          <cell r="I1206">
            <v>170</v>
          </cell>
          <cell r="J1206">
            <v>155</v>
          </cell>
          <cell r="K1206">
            <v>156</v>
          </cell>
          <cell r="L1206">
            <v>157</v>
          </cell>
          <cell r="M1206">
            <v>161</v>
          </cell>
          <cell r="N1206">
            <v>3487</v>
          </cell>
          <cell r="O1206">
            <v>157</v>
          </cell>
          <cell r="P1206">
            <v>161</v>
          </cell>
          <cell r="Q1206">
            <v>3487</v>
          </cell>
        </row>
        <row r="1207">
          <cell r="C1207" t="str">
            <v>UW603-042-SG</v>
          </cell>
          <cell r="D1207" t="str">
            <v>Lady's Low-Rise Panties (2 Pcs Set)</v>
          </cell>
          <cell r="E1207" t="str">
            <v>仕女低腰褲 (兩件裝)</v>
          </cell>
          <cell r="F1207" t="str">
            <v>Purple</v>
          </cell>
          <cell r="G1207" t="str">
            <v>葡萄紫</v>
          </cell>
          <cell r="H1207" t="str">
            <v>S</v>
          </cell>
          <cell r="I1207">
            <v>140</v>
          </cell>
          <cell r="J1207">
            <v>125</v>
          </cell>
          <cell r="K1207">
            <v>126</v>
          </cell>
          <cell r="L1207">
            <v>127</v>
          </cell>
          <cell r="M1207">
            <v>130</v>
          </cell>
          <cell r="N1207">
            <v>2816</v>
          </cell>
          <cell r="O1207">
            <v>127</v>
          </cell>
          <cell r="P1207">
            <v>130</v>
          </cell>
          <cell r="Q1207">
            <v>2816</v>
          </cell>
        </row>
        <row r="1208">
          <cell r="C1208" t="str">
            <v>UW603-043-SG</v>
          </cell>
          <cell r="D1208" t="str">
            <v>Lady's Low-Rise Panties (2 Pcs Set)</v>
          </cell>
          <cell r="E1208" t="str">
            <v>仕女低腰褲 (兩件裝)</v>
          </cell>
          <cell r="F1208" t="str">
            <v>Purple</v>
          </cell>
          <cell r="G1208" t="str">
            <v>葡萄紫</v>
          </cell>
          <cell r="H1208" t="str">
            <v>M</v>
          </cell>
          <cell r="I1208">
            <v>140</v>
          </cell>
          <cell r="J1208">
            <v>125</v>
          </cell>
          <cell r="K1208">
            <v>126</v>
          </cell>
          <cell r="L1208">
            <v>127</v>
          </cell>
          <cell r="M1208">
            <v>130</v>
          </cell>
          <cell r="N1208">
            <v>2816</v>
          </cell>
          <cell r="O1208" t="str">
            <v>-</v>
          </cell>
          <cell r="P1208" t="str">
            <v>-</v>
          </cell>
          <cell r="Q1208" t="str">
            <v>-</v>
          </cell>
        </row>
        <row r="1209">
          <cell r="C1209" t="str">
            <v>UW603-044-SG</v>
          </cell>
          <cell r="D1209" t="str">
            <v>Lady's Low-Rise Panties (2 Pcs Set)</v>
          </cell>
          <cell r="E1209" t="str">
            <v>仕女低腰褲 (兩件裝)</v>
          </cell>
          <cell r="F1209" t="str">
            <v>Purple</v>
          </cell>
          <cell r="G1209" t="str">
            <v>葡萄紫</v>
          </cell>
          <cell r="H1209" t="str">
            <v>L</v>
          </cell>
          <cell r="I1209">
            <v>140</v>
          </cell>
          <cell r="J1209">
            <v>125</v>
          </cell>
          <cell r="K1209">
            <v>126</v>
          </cell>
          <cell r="L1209">
            <v>127</v>
          </cell>
          <cell r="M1209">
            <v>130</v>
          </cell>
          <cell r="N1209">
            <v>2816</v>
          </cell>
          <cell r="O1209" t="str">
            <v>-</v>
          </cell>
          <cell r="P1209" t="str">
            <v>-</v>
          </cell>
          <cell r="Q1209" t="str">
            <v>-</v>
          </cell>
        </row>
        <row r="1210">
          <cell r="C1210" t="str">
            <v>UW603-046-SG</v>
          </cell>
          <cell r="D1210" t="str">
            <v>Lady's Low-Rise Panties (2 Pcs Set)</v>
          </cell>
          <cell r="E1210" t="str">
            <v>仕女低腰褲 (兩件裝)</v>
          </cell>
          <cell r="F1210" t="str">
            <v>Purple</v>
          </cell>
          <cell r="G1210" t="str">
            <v>葡萄紫</v>
          </cell>
          <cell r="H1210" t="str">
            <v>LL</v>
          </cell>
          <cell r="I1210">
            <v>155</v>
          </cell>
          <cell r="J1210">
            <v>140</v>
          </cell>
          <cell r="K1210">
            <v>141</v>
          </cell>
          <cell r="L1210">
            <v>142</v>
          </cell>
          <cell r="M1210">
            <v>145</v>
          </cell>
          <cell r="N1210">
            <v>3141</v>
          </cell>
          <cell r="O1210">
            <v>142</v>
          </cell>
          <cell r="P1210">
            <v>145</v>
          </cell>
          <cell r="Q1210">
            <v>3141</v>
          </cell>
        </row>
        <row r="1211">
          <cell r="C1211" t="str">
            <v>UW603-049-SG</v>
          </cell>
          <cell r="D1211" t="str">
            <v>Lady's Low-Rise Panties (2 Pcs Set)</v>
          </cell>
          <cell r="E1211" t="str">
            <v>仕女低腰褲 (兩件裝)</v>
          </cell>
          <cell r="F1211" t="str">
            <v>Purple</v>
          </cell>
          <cell r="G1211" t="str">
            <v>葡萄紫</v>
          </cell>
          <cell r="H1211" t="str">
            <v>3L</v>
          </cell>
          <cell r="I1211">
            <v>170</v>
          </cell>
          <cell r="J1211">
            <v>155</v>
          </cell>
          <cell r="K1211">
            <v>156</v>
          </cell>
          <cell r="L1211">
            <v>157</v>
          </cell>
          <cell r="M1211">
            <v>161</v>
          </cell>
          <cell r="N1211">
            <v>3487</v>
          </cell>
          <cell r="O1211">
            <v>157</v>
          </cell>
          <cell r="P1211">
            <v>161</v>
          </cell>
          <cell r="Q1211">
            <v>3487</v>
          </cell>
        </row>
        <row r="1212">
          <cell r="C1212" t="str">
            <v>UW603-102-SG</v>
          </cell>
          <cell r="D1212" t="str">
            <v>Lady's Low-Rise Panties (2 Pcs Set)</v>
          </cell>
          <cell r="E1212" t="str">
            <v>仕女低腰褲 (兩件裝)</v>
          </cell>
          <cell r="F1212" t="str">
            <v>Beige</v>
          </cell>
          <cell r="G1212" t="str">
            <v>膚色</v>
          </cell>
          <cell r="H1212" t="str">
            <v>S</v>
          </cell>
          <cell r="I1212">
            <v>140</v>
          </cell>
          <cell r="J1212">
            <v>125</v>
          </cell>
          <cell r="K1212">
            <v>126</v>
          </cell>
          <cell r="L1212">
            <v>127</v>
          </cell>
          <cell r="M1212">
            <v>130</v>
          </cell>
          <cell r="N1212">
            <v>2816</v>
          </cell>
          <cell r="O1212" t="str">
            <v>-</v>
          </cell>
          <cell r="P1212" t="str">
            <v>-</v>
          </cell>
          <cell r="Q1212" t="str">
            <v>-</v>
          </cell>
        </row>
        <row r="1213">
          <cell r="C1213" t="str">
            <v>UW603-103-SG</v>
          </cell>
          <cell r="D1213" t="str">
            <v>Lady's Low-Rise Panties (2 Pcs Set)</v>
          </cell>
          <cell r="E1213" t="str">
            <v>仕女低腰褲 (兩件裝)</v>
          </cell>
          <cell r="F1213" t="str">
            <v>Beige</v>
          </cell>
          <cell r="G1213" t="str">
            <v>膚色</v>
          </cell>
          <cell r="H1213" t="str">
            <v>M</v>
          </cell>
          <cell r="I1213">
            <v>140</v>
          </cell>
          <cell r="J1213">
            <v>125</v>
          </cell>
          <cell r="K1213">
            <v>126</v>
          </cell>
          <cell r="L1213">
            <v>127</v>
          </cell>
          <cell r="M1213">
            <v>130</v>
          </cell>
          <cell r="N1213">
            <v>2816</v>
          </cell>
          <cell r="O1213" t="str">
            <v>-</v>
          </cell>
          <cell r="P1213" t="str">
            <v>-</v>
          </cell>
          <cell r="Q1213" t="str">
            <v>-</v>
          </cell>
        </row>
        <row r="1214">
          <cell r="C1214" t="str">
            <v>UW603-104-SG</v>
          </cell>
          <cell r="D1214" t="str">
            <v>Lady's Low-Rise Panties (2 Pcs Set)</v>
          </cell>
          <cell r="E1214" t="str">
            <v>仕女低腰褲 (兩件裝)</v>
          </cell>
          <cell r="F1214" t="str">
            <v>Beige</v>
          </cell>
          <cell r="G1214" t="str">
            <v>膚色</v>
          </cell>
          <cell r="H1214" t="str">
            <v>L</v>
          </cell>
          <cell r="I1214">
            <v>140</v>
          </cell>
          <cell r="J1214">
            <v>125</v>
          </cell>
          <cell r="K1214">
            <v>126</v>
          </cell>
          <cell r="L1214">
            <v>127</v>
          </cell>
          <cell r="M1214">
            <v>130</v>
          </cell>
          <cell r="N1214">
            <v>2816</v>
          </cell>
          <cell r="O1214" t="str">
            <v>-</v>
          </cell>
          <cell r="P1214" t="str">
            <v>-</v>
          </cell>
          <cell r="Q1214" t="str">
            <v>-</v>
          </cell>
        </row>
        <row r="1215">
          <cell r="C1215" t="str">
            <v>UW603-106-SG</v>
          </cell>
          <cell r="D1215" t="str">
            <v>Lady's Low-Rise Panties (2 Pcs Set)</v>
          </cell>
          <cell r="E1215" t="str">
            <v>仕女低腰褲 (兩件裝)</v>
          </cell>
          <cell r="F1215" t="str">
            <v>Beige</v>
          </cell>
          <cell r="G1215" t="str">
            <v>膚色</v>
          </cell>
          <cell r="H1215" t="str">
            <v>LL</v>
          </cell>
          <cell r="I1215">
            <v>155</v>
          </cell>
          <cell r="J1215">
            <v>140</v>
          </cell>
          <cell r="K1215">
            <v>141</v>
          </cell>
          <cell r="L1215">
            <v>142</v>
          </cell>
          <cell r="M1215">
            <v>145</v>
          </cell>
          <cell r="N1215">
            <v>3141</v>
          </cell>
          <cell r="O1215">
            <v>142</v>
          </cell>
          <cell r="P1215">
            <v>145</v>
          </cell>
          <cell r="Q1215">
            <v>3141</v>
          </cell>
        </row>
        <row r="1216">
          <cell r="C1216" t="str">
            <v>UW603-109-SG</v>
          </cell>
          <cell r="D1216" t="str">
            <v>Lady's Low-Rise Panties (2 Pcs Set)</v>
          </cell>
          <cell r="E1216" t="str">
            <v>仕女低腰褲 (兩件裝)</v>
          </cell>
          <cell r="F1216" t="str">
            <v>Beige</v>
          </cell>
          <cell r="G1216" t="str">
            <v>膚色</v>
          </cell>
          <cell r="H1216" t="str">
            <v>3L</v>
          </cell>
          <cell r="I1216">
            <v>170</v>
          </cell>
          <cell r="J1216">
            <v>155</v>
          </cell>
          <cell r="K1216">
            <v>156</v>
          </cell>
          <cell r="L1216">
            <v>157</v>
          </cell>
          <cell r="M1216">
            <v>161</v>
          </cell>
          <cell r="N1216">
            <v>3487</v>
          </cell>
          <cell r="O1216">
            <v>157</v>
          </cell>
          <cell r="P1216">
            <v>161</v>
          </cell>
          <cell r="Q1216">
            <v>3487</v>
          </cell>
        </row>
        <row r="1217">
          <cell r="C1217" t="str">
            <v>UW604-012-SG</v>
          </cell>
          <cell r="D1217" t="str">
            <v>Men's Boxers</v>
          </cell>
          <cell r="E1217" t="str">
            <v>男仕四角褲</v>
          </cell>
          <cell r="F1217" t="str">
            <v>Navy Blue</v>
          </cell>
          <cell r="G1217" t="str">
            <v>深藍</v>
          </cell>
          <cell r="H1217" t="str">
            <v>S</v>
          </cell>
          <cell r="I1217">
            <v>145</v>
          </cell>
          <cell r="J1217">
            <v>130</v>
          </cell>
          <cell r="K1217">
            <v>131</v>
          </cell>
          <cell r="L1217">
            <v>132</v>
          </cell>
          <cell r="M1217">
            <v>135</v>
          </cell>
          <cell r="N1217">
            <v>2924</v>
          </cell>
          <cell r="O1217" t="str">
            <v>-</v>
          </cell>
          <cell r="P1217" t="str">
            <v>-</v>
          </cell>
          <cell r="Q1217" t="str">
            <v>-</v>
          </cell>
        </row>
        <row r="1218">
          <cell r="C1218" t="str">
            <v>UW604-013-SG</v>
          </cell>
          <cell r="D1218" t="str">
            <v>Men's Boxers</v>
          </cell>
          <cell r="E1218" t="str">
            <v>男仕四角褲</v>
          </cell>
          <cell r="F1218" t="str">
            <v>Navy Blue</v>
          </cell>
          <cell r="G1218" t="str">
            <v>深藍</v>
          </cell>
          <cell r="H1218" t="str">
            <v>M</v>
          </cell>
          <cell r="I1218">
            <v>145</v>
          </cell>
          <cell r="J1218">
            <v>130</v>
          </cell>
          <cell r="K1218">
            <v>131</v>
          </cell>
          <cell r="L1218">
            <v>132</v>
          </cell>
          <cell r="M1218">
            <v>135</v>
          </cell>
          <cell r="N1218">
            <v>2924</v>
          </cell>
          <cell r="O1218" t="str">
            <v>-</v>
          </cell>
          <cell r="P1218" t="str">
            <v>-</v>
          </cell>
          <cell r="Q1218" t="str">
            <v>-</v>
          </cell>
        </row>
        <row r="1219">
          <cell r="C1219" t="str">
            <v>UW604-014-SG</v>
          </cell>
          <cell r="D1219" t="str">
            <v>Men's Boxers</v>
          </cell>
          <cell r="E1219" t="str">
            <v>男仕四角褲</v>
          </cell>
          <cell r="F1219" t="str">
            <v>Navy Blue</v>
          </cell>
          <cell r="G1219" t="str">
            <v>深藍</v>
          </cell>
          <cell r="H1219" t="str">
            <v>L</v>
          </cell>
          <cell r="I1219">
            <v>145</v>
          </cell>
          <cell r="J1219">
            <v>130</v>
          </cell>
          <cell r="K1219">
            <v>131</v>
          </cell>
          <cell r="L1219">
            <v>132</v>
          </cell>
          <cell r="M1219">
            <v>135</v>
          </cell>
          <cell r="N1219">
            <v>2924</v>
          </cell>
          <cell r="O1219" t="str">
            <v>-</v>
          </cell>
          <cell r="P1219" t="str">
            <v>-</v>
          </cell>
          <cell r="Q1219" t="str">
            <v>-</v>
          </cell>
        </row>
        <row r="1220">
          <cell r="C1220" t="str">
            <v>UW604-016-SG</v>
          </cell>
          <cell r="D1220" t="str">
            <v>Men's Boxers</v>
          </cell>
          <cell r="E1220" t="str">
            <v>男仕四角褲</v>
          </cell>
          <cell r="F1220" t="str">
            <v>Navy Blue</v>
          </cell>
          <cell r="G1220" t="str">
            <v>深藍</v>
          </cell>
          <cell r="H1220" t="str">
            <v>LL</v>
          </cell>
          <cell r="I1220">
            <v>155</v>
          </cell>
          <cell r="J1220">
            <v>140</v>
          </cell>
          <cell r="K1220">
            <v>141</v>
          </cell>
          <cell r="L1220">
            <v>142</v>
          </cell>
          <cell r="M1220">
            <v>145</v>
          </cell>
          <cell r="N1220">
            <v>3141</v>
          </cell>
          <cell r="O1220" t="str">
            <v>-</v>
          </cell>
          <cell r="P1220" t="str">
            <v>-</v>
          </cell>
          <cell r="Q1220" t="str">
            <v>-</v>
          </cell>
        </row>
        <row r="1221">
          <cell r="C1221" t="str">
            <v>UW604-019-SG</v>
          </cell>
          <cell r="D1221" t="str">
            <v>Men's Boxers</v>
          </cell>
          <cell r="E1221" t="str">
            <v>男仕四角褲</v>
          </cell>
          <cell r="F1221" t="str">
            <v>Navy Blue</v>
          </cell>
          <cell r="G1221" t="str">
            <v>深藍</v>
          </cell>
          <cell r="H1221" t="str">
            <v>3L</v>
          </cell>
          <cell r="I1221">
            <v>170</v>
          </cell>
          <cell r="J1221">
            <v>155</v>
          </cell>
          <cell r="K1221">
            <v>156</v>
          </cell>
          <cell r="L1221">
            <v>157</v>
          </cell>
          <cell r="M1221">
            <v>161</v>
          </cell>
          <cell r="N1221">
            <v>3487</v>
          </cell>
          <cell r="O1221" t="str">
            <v>-</v>
          </cell>
          <cell r="P1221" t="str">
            <v>-</v>
          </cell>
          <cell r="Q1221" t="str">
            <v>-</v>
          </cell>
        </row>
        <row r="1222">
          <cell r="C1222" t="str">
            <v>UW604-032-SG</v>
          </cell>
          <cell r="D1222" t="str">
            <v>Men's Boxers</v>
          </cell>
          <cell r="E1222" t="str">
            <v>男仕四角褲</v>
          </cell>
          <cell r="F1222" t="str">
            <v>Gray</v>
          </cell>
          <cell r="G1222" t="str">
            <v>灰色</v>
          </cell>
          <cell r="H1222" t="str">
            <v>S</v>
          </cell>
          <cell r="I1222">
            <v>145</v>
          </cell>
          <cell r="J1222">
            <v>130</v>
          </cell>
          <cell r="K1222">
            <v>131</v>
          </cell>
          <cell r="L1222">
            <v>132</v>
          </cell>
          <cell r="M1222">
            <v>135</v>
          </cell>
          <cell r="N1222">
            <v>2924</v>
          </cell>
          <cell r="O1222" t="str">
            <v>-</v>
          </cell>
          <cell r="P1222" t="str">
            <v>-</v>
          </cell>
          <cell r="Q1222" t="str">
            <v>-</v>
          </cell>
        </row>
        <row r="1223">
          <cell r="C1223" t="str">
            <v>UW604-033-SG</v>
          </cell>
          <cell r="D1223" t="str">
            <v>Men's Boxers</v>
          </cell>
          <cell r="E1223" t="str">
            <v>男仕四角褲</v>
          </cell>
          <cell r="F1223" t="str">
            <v>Gray</v>
          </cell>
          <cell r="G1223" t="str">
            <v>灰色</v>
          </cell>
          <cell r="H1223" t="str">
            <v>M</v>
          </cell>
          <cell r="I1223">
            <v>145</v>
          </cell>
          <cell r="J1223">
            <v>130</v>
          </cell>
          <cell r="K1223">
            <v>131</v>
          </cell>
          <cell r="L1223">
            <v>132</v>
          </cell>
          <cell r="M1223">
            <v>135</v>
          </cell>
          <cell r="N1223">
            <v>2924</v>
          </cell>
          <cell r="O1223" t="str">
            <v>-</v>
          </cell>
          <cell r="P1223" t="str">
            <v>-</v>
          </cell>
          <cell r="Q1223" t="str">
            <v>-</v>
          </cell>
        </row>
        <row r="1224">
          <cell r="C1224" t="str">
            <v>UW604-034-SG</v>
          </cell>
          <cell r="D1224" t="str">
            <v>Men's Boxers</v>
          </cell>
          <cell r="E1224" t="str">
            <v>男仕四角褲</v>
          </cell>
          <cell r="F1224" t="str">
            <v>Gray</v>
          </cell>
          <cell r="G1224" t="str">
            <v>灰色</v>
          </cell>
          <cell r="H1224" t="str">
            <v>L</v>
          </cell>
          <cell r="I1224">
            <v>145</v>
          </cell>
          <cell r="J1224">
            <v>130</v>
          </cell>
          <cell r="K1224">
            <v>131</v>
          </cell>
          <cell r="L1224">
            <v>132</v>
          </cell>
          <cell r="M1224">
            <v>135</v>
          </cell>
          <cell r="N1224">
            <v>2924</v>
          </cell>
          <cell r="O1224" t="str">
            <v>-</v>
          </cell>
          <cell r="P1224" t="str">
            <v>-</v>
          </cell>
          <cell r="Q1224" t="str">
            <v>-</v>
          </cell>
        </row>
        <row r="1225">
          <cell r="C1225" t="str">
            <v>UW604-036-SG</v>
          </cell>
          <cell r="D1225" t="str">
            <v>Men's Boxers</v>
          </cell>
          <cell r="E1225" t="str">
            <v>男仕四角褲</v>
          </cell>
          <cell r="F1225" t="str">
            <v>Gray</v>
          </cell>
          <cell r="G1225" t="str">
            <v>灰色</v>
          </cell>
          <cell r="H1225" t="str">
            <v>LL</v>
          </cell>
          <cell r="I1225">
            <v>155</v>
          </cell>
          <cell r="J1225">
            <v>140</v>
          </cell>
          <cell r="K1225">
            <v>141</v>
          </cell>
          <cell r="L1225">
            <v>142</v>
          </cell>
          <cell r="M1225">
            <v>145</v>
          </cell>
          <cell r="N1225">
            <v>3141</v>
          </cell>
          <cell r="O1225" t="str">
            <v>-</v>
          </cell>
          <cell r="P1225" t="str">
            <v>-</v>
          </cell>
          <cell r="Q1225" t="str">
            <v>-</v>
          </cell>
        </row>
        <row r="1226">
          <cell r="C1226" t="str">
            <v>UW604-039-SG</v>
          </cell>
          <cell r="D1226" t="str">
            <v>Men's Boxers</v>
          </cell>
          <cell r="E1226" t="str">
            <v>男仕四角褲</v>
          </cell>
          <cell r="F1226" t="str">
            <v>Gray</v>
          </cell>
          <cell r="G1226" t="str">
            <v>灰色</v>
          </cell>
          <cell r="H1226" t="str">
            <v>3L</v>
          </cell>
          <cell r="I1226">
            <v>170</v>
          </cell>
          <cell r="J1226">
            <v>155</v>
          </cell>
          <cell r="K1226">
            <v>156</v>
          </cell>
          <cell r="L1226">
            <v>157</v>
          </cell>
          <cell r="M1226">
            <v>161</v>
          </cell>
          <cell r="N1226">
            <v>3487</v>
          </cell>
          <cell r="O1226" t="str">
            <v>-</v>
          </cell>
          <cell r="P1226" t="str">
            <v>-</v>
          </cell>
          <cell r="Q1226" t="str">
            <v>-</v>
          </cell>
        </row>
        <row r="1227">
          <cell r="C1227" t="str">
            <v>UW605-012-SG</v>
          </cell>
          <cell r="D1227" t="str">
            <v>Men's Briefs</v>
          </cell>
          <cell r="E1227" t="str">
            <v>男仕平口褲</v>
          </cell>
          <cell r="F1227" t="str">
            <v>Navy Blue</v>
          </cell>
          <cell r="G1227" t="str">
            <v>深藍</v>
          </cell>
          <cell r="H1227" t="str">
            <v>S</v>
          </cell>
          <cell r="I1227">
            <v>135</v>
          </cell>
          <cell r="J1227">
            <v>120</v>
          </cell>
          <cell r="K1227">
            <v>121</v>
          </cell>
          <cell r="L1227">
            <v>122</v>
          </cell>
          <cell r="M1227">
            <v>125</v>
          </cell>
          <cell r="N1227">
            <v>2708</v>
          </cell>
          <cell r="O1227" t="str">
            <v>-</v>
          </cell>
          <cell r="P1227" t="str">
            <v>-</v>
          </cell>
          <cell r="Q1227" t="str">
            <v>-</v>
          </cell>
        </row>
        <row r="1228">
          <cell r="C1228" t="str">
            <v>UW605-013-SG</v>
          </cell>
          <cell r="D1228" t="str">
            <v>Men's Briefs</v>
          </cell>
          <cell r="E1228" t="str">
            <v>男仕平口褲</v>
          </cell>
          <cell r="F1228" t="str">
            <v>Navy Blue</v>
          </cell>
          <cell r="G1228" t="str">
            <v>深藍</v>
          </cell>
          <cell r="H1228" t="str">
            <v>M</v>
          </cell>
          <cell r="I1228">
            <v>135</v>
          </cell>
          <cell r="J1228">
            <v>120</v>
          </cell>
          <cell r="K1228">
            <v>121</v>
          </cell>
          <cell r="L1228">
            <v>122</v>
          </cell>
          <cell r="M1228">
            <v>125</v>
          </cell>
          <cell r="N1228">
            <v>2708</v>
          </cell>
          <cell r="O1228" t="str">
            <v>-</v>
          </cell>
          <cell r="P1228" t="str">
            <v>-</v>
          </cell>
          <cell r="Q1228" t="str">
            <v>-</v>
          </cell>
        </row>
        <row r="1229">
          <cell r="C1229" t="str">
            <v>UW605-014-SG</v>
          </cell>
          <cell r="D1229" t="str">
            <v>Men's Briefs</v>
          </cell>
          <cell r="E1229" t="str">
            <v>男仕平口褲</v>
          </cell>
          <cell r="F1229" t="str">
            <v>Navy Blue</v>
          </cell>
          <cell r="G1229" t="str">
            <v>深藍</v>
          </cell>
          <cell r="H1229" t="str">
            <v>L</v>
          </cell>
          <cell r="I1229">
            <v>135</v>
          </cell>
          <cell r="J1229">
            <v>120</v>
          </cell>
          <cell r="K1229">
            <v>121</v>
          </cell>
          <cell r="L1229">
            <v>122</v>
          </cell>
          <cell r="M1229">
            <v>125</v>
          </cell>
          <cell r="N1229">
            <v>2708</v>
          </cell>
          <cell r="O1229" t="str">
            <v>-</v>
          </cell>
          <cell r="P1229" t="str">
            <v>-</v>
          </cell>
          <cell r="Q1229" t="str">
            <v>-</v>
          </cell>
        </row>
        <row r="1230">
          <cell r="C1230" t="str">
            <v>UW605-016-SG</v>
          </cell>
          <cell r="D1230" t="str">
            <v>Men's Briefs</v>
          </cell>
          <cell r="E1230" t="str">
            <v>男仕平口褲</v>
          </cell>
          <cell r="F1230" t="str">
            <v>Navy Blue</v>
          </cell>
          <cell r="G1230" t="str">
            <v>深藍</v>
          </cell>
          <cell r="H1230" t="str">
            <v>LL</v>
          </cell>
          <cell r="I1230">
            <v>145</v>
          </cell>
          <cell r="J1230">
            <v>130</v>
          </cell>
          <cell r="K1230">
            <v>131</v>
          </cell>
          <cell r="L1230">
            <v>132</v>
          </cell>
          <cell r="M1230">
            <v>135</v>
          </cell>
          <cell r="N1230">
            <v>2924</v>
          </cell>
          <cell r="O1230" t="str">
            <v>-</v>
          </cell>
          <cell r="P1230" t="str">
            <v>-</v>
          </cell>
          <cell r="Q1230" t="str">
            <v>-</v>
          </cell>
        </row>
        <row r="1231">
          <cell r="C1231" t="str">
            <v>UW605-019-SG</v>
          </cell>
          <cell r="D1231" t="str">
            <v>Men's Briefs</v>
          </cell>
          <cell r="E1231" t="str">
            <v>男仕平口褲</v>
          </cell>
          <cell r="F1231" t="str">
            <v>Navy Blue</v>
          </cell>
          <cell r="G1231" t="str">
            <v>深藍</v>
          </cell>
          <cell r="H1231" t="str">
            <v>3L</v>
          </cell>
          <cell r="I1231">
            <v>160</v>
          </cell>
          <cell r="J1231">
            <v>145</v>
          </cell>
          <cell r="K1231">
            <v>146</v>
          </cell>
          <cell r="L1231">
            <v>147</v>
          </cell>
          <cell r="M1231">
            <v>151</v>
          </cell>
          <cell r="N1231">
            <v>3271</v>
          </cell>
          <cell r="O1231" t="str">
            <v>-</v>
          </cell>
          <cell r="P1231" t="str">
            <v>-</v>
          </cell>
          <cell r="Q1231" t="str">
            <v>-</v>
          </cell>
        </row>
        <row r="1232">
          <cell r="C1232" t="str">
            <v>UW605-032-SG</v>
          </cell>
          <cell r="D1232" t="str">
            <v>Men's Briefs</v>
          </cell>
          <cell r="E1232" t="str">
            <v>男仕平口褲</v>
          </cell>
          <cell r="F1232" t="str">
            <v>Gray</v>
          </cell>
          <cell r="G1232" t="str">
            <v>灰色</v>
          </cell>
          <cell r="H1232" t="str">
            <v>S</v>
          </cell>
          <cell r="I1232">
            <v>135</v>
          </cell>
          <cell r="J1232">
            <v>120</v>
          </cell>
          <cell r="K1232">
            <v>121</v>
          </cell>
          <cell r="L1232">
            <v>122</v>
          </cell>
          <cell r="M1232">
            <v>125</v>
          </cell>
          <cell r="N1232">
            <v>2708</v>
          </cell>
          <cell r="O1232">
            <v>122</v>
          </cell>
          <cell r="P1232">
            <v>125</v>
          </cell>
          <cell r="Q1232">
            <v>2708</v>
          </cell>
        </row>
        <row r="1233">
          <cell r="C1233" t="str">
            <v>UW605-033-SG</v>
          </cell>
          <cell r="D1233" t="str">
            <v>Men's Briefs</v>
          </cell>
          <cell r="E1233" t="str">
            <v>男仕平口褲</v>
          </cell>
          <cell r="F1233" t="str">
            <v>Gray</v>
          </cell>
          <cell r="G1233" t="str">
            <v>灰色</v>
          </cell>
          <cell r="H1233" t="str">
            <v>M</v>
          </cell>
          <cell r="I1233">
            <v>135</v>
          </cell>
          <cell r="J1233">
            <v>120</v>
          </cell>
          <cell r="K1233">
            <v>121</v>
          </cell>
          <cell r="L1233">
            <v>122</v>
          </cell>
          <cell r="M1233">
            <v>125</v>
          </cell>
          <cell r="N1233">
            <v>2708</v>
          </cell>
          <cell r="O1233" t="str">
            <v>-</v>
          </cell>
          <cell r="P1233" t="str">
            <v>-</v>
          </cell>
          <cell r="Q1233" t="str">
            <v>-</v>
          </cell>
        </row>
        <row r="1234">
          <cell r="C1234" t="str">
            <v>UW605-034-SG</v>
          </cell>
          <cell r="D1234" t="str">
            <v>Men's Briefs</v>
          </cell>
          <cell r="E1234" t="str">
            <v>男仕平口褲</v>
          </cell>
          <cell r="F1234" t="str">
            <v>Gray</v>
          </cell>
          <cell r="G1234" t="str">
            <v>灰色</v>
          </cell>
          <cell r="H1234" t="str">
            <v>L</v>
          </cell>
          <cell r="I1234">
            <v>135</v>
          </cell>
          <cell r="J1234">
            <v>120</v>
          </cell>
          <cell r="K1234">
            <v>121</v>
          </cell>
          <cell r="L1234">
            <v>122</v>
          </cell>
          <cell r="M1234">
            <v>125</v>
          </cell>
          <cell r="N1234">
            <v>2708</v>
          </cell>
          <cell r="O1234" t="str">
            <v>-</v>
          </cell>
          <cell r="P1234" t="str">
            <v>-</v>
          </cell>
          <cell r="Q1234" t="str">
            <v>-</v>
          </cell>
        </row>
        <row r="1235">
          <cell r="C1235" t="str">
            <v>UW605-036-SG</v>
          </cell>
          <cell r="D1235" t="str">
            <v>Men's Briefs</v>
          </cell>
          <cell r="E1235" t="str">
            <v>男仕平口褲</v>
          </cell>
          <cell r="F1235" t="str">
            <v>Gray</v>
          </cell>
          <cell r="G1235" t="str">
            <v>灰色</v>
          </cell>
          <cell r="H1235" t="str">
            <v>LL</v>
          </cell>
          <cell r="I1235">
            <v>145</v>
          </cell>
          <cell r="J1235">
            <v>130</v>
          </cell>
          <cell r="K1235">
            <v>131</v>
          </cell>
          <cell r="L1235">
            <v>132</v>
          </cell>
          <cell r="M1235">
            <v>135</v>
          </cell>
          <cell r="N1235">
            <v>2924</v>
          </cell>
          <cell r="O1235" t="str">
            <v>-</v>
          </cell>
          <cell r="P1235" t="str">
            <v>-</v>
          </cell>
          <cell r="Q1235" t="str">
            <v>-</v>
          </cell>
        </row>
        <row r="1236">
          <cell r="C1236" t="str">
            <v>UW605-039-SG</v>
          </cell>
          <cell r="D1236" t="str">
            <v>Men's Briefs</v>
          </cell>
          <cell r="E1236" t="str">
            <v>男仕平口褲</v>
          </cell>
          <cell r="F1236" t="str">
            <v>Gray</v>
          </cell>
          <cell r="G1236" t="str">
            <v>灰色</v>
          </cell>
          <cell r="H1236" t="str">
            <v>3L</v>
          </cell>
          <cell r="I1236">
            <v>160</v>
          </cell>
          <cell r="J1236">
            <v>145</v>
          </cell>
          <cell r="K1236">
            <v>146</v>
          </cell>
          <cell r="L1236">
            <v>147</v>
          </cell>
          <cell r="M1236">
            <v>151</v>
          </cell>
          <cell r="N1236">
            <v>3271</v>
          </cell>
          <cell r="O1236" t="str">
            <v>-</v>
          </cell>
          <cell r="P1236" t="str">
            <v>-</v>
          </cell>
          <cell r="Q1236" t="str">
            <v>-</v>
          </cell>
        </row>
        <row r="1237">
          <cell r="C1237" t="str">
            <v>UW606-033-SG</v>
          </cell>
          <cell r="D1237" t="str">
            <v>Women's High-Rise Panty (2 Pcs Set)</v>
          </cell>
          <cell r="E1237" t="str">
            <v>新仕女高腰褲 (兩件裝)</v>
          </cell>
          <cell r="F1237" t="str">
            <v>Gray</v>
          </cell>
          <cell r="G1237" t="str">
            <v>灰色</v>
          </cell>
          <cell r="H1237" t="str">
            <v>M</v>
          </cell>
          <cell r="I1237">
            <v>170</v>
          </cell>
          <cell r="J1237">
            <v>155</v>
          </cell>
          <cell r="K1237">
            <v>156</v>
          </cell>
          <cell r="L1237">
            <v>157</v>
          </cell>
          <cell r="M1237">
            <v>161</v>
          </cell>
          <cell r="N1237">
            <v>3487</v>
          </cell>
          <cell r="O1237" t="str">
            <v>-</v>
          </cell>
          <cell r="P1237" t="str">
            <v>-</v>
          </cell>
          <cell r="Q1237" t="str">
            <v>-</v>
          </cell>
        </row>
        <row r="1238">
          <cell r="C1238" t="str">
            <v>UW606-034-SG</v>
          </cell>
          <cell r="D1238" t="str">
            <v>Women's High-Rise Panty (2 Pcs Set)</v>
          </cell>
          <cell r="E1238" t="str">
            <v>新仕女高腰褲 (兩件裝)</v>
          </cell>
          <cell r="F1238" t="str">
            <v>Gray</v>
          </cell>
          <cell r="G1238" t="str">
            <v>灰色</v>
          </cell>
          <cell r="H1238" t="str">
            <v>L</v>
          </cell>
          <cell r="I1238">
            <v>170</v>
          </cell>
          <cell r="J1238">
            <v>155</v>
          </cell>
          <cell r="K1238">
            <v>156</v>
          </cell>
          <cell r="L1238">
            <v>157</v>
          </cell>
          <cell r="M1238">
            <v>161</v>
          </cell>
          <cell r="N1238">
            <v>3487</v>
          </cell>
          <cell r="O1238" t="str">
            <v>-</v>
          </cell>
          <cell r="P1238" t="str">
            <v>-</v>
          </cell>
          <cell r="Q1238" t="str">
            <v>-</v>
          </cell>
        </row>
        <row r="1239">
          <cell r="C1239" t="str">
            <v>UW606-036-SG</v>
          </cell>
          <cell r="D1239" t="str">
            <v>Women's High-Rise Panty (2 Pcs Set)</v>
          </cell>
          <cell r="E1239" t="str">
            <v>新仕女高腰褲 (兩件裝)</v>
          </cell>
          <cell r="F1239" t="str">
            <v>Gray</v>
          </cell>
          <cell r="G1239" t="str">
            <v>灰色</v>
          </cell>
          <cell r="H1239" t="str">
            <v>LL</v>
          </cell>
          <cell r="I1239">
            <v>180</v>
          </cell>
          <cell r="J1239">
            <v>165</v>
          </cell>
          <cell r="K1239">
            <v>167</v>
          </cell>
          <cell r="L1239">
            <v>169</v>
          </cell>
          <cell r="M1239">
            <v>171</v>
          </cell>
          <cell r="N1239">
            <v>3704</v>
          </cell>
          <cell r="O1239" t="str">
            <v>-</v>
          </cell>
          <cell r="P1239" t="str">
            <v>-</v>
          </cell>
          <cell r="Q1239" t="str">
            <v>-</v>
          </cell>
        </row>
        <row r="1240">
          <cell r="C1240" t="str">
            <v>UW606-083-SG</v>
          </cell>
          <cell r="D1240" t="str">
            <v>Women's High-Rise Panty (2 Pcs Set)</v>
          </cell>
          <cell r="E1240" t="str">
            <v>新仕女高腰褲 (兩件裝)</v>
          </cell>
          <cell r="F1240" t="str">
            <v>Black</v>
          </cell>
          <cell r="G1240" t="str">
            <v>黑色</v>
          </cell>
          <cell r="H1240" t="str">
            <v>M</v>
          </cell>
          <cell r="I1240" t="str">
            <v>-</v>
          </cell>
          <cell r="J1240">
            <v>155</v>
          </cell>
          <cell r="K1240">
            <v>156</v>
          </cell>
          <cell r="L1240">
            <v>157</v>
          </cell>
          <cell r="M1240">
            <v>161</v>
          </cell>
          <cell r="N1240">
            <v>3487</v>
          </cell>
          <cell r="O1240" t="str">
            <v>-</v>
          </cell>
          <cell r="P1240" t="str">
            <v>-</v>
          </cell>
          <cell r="Q1240" t="str">
            <v>-</v>
          </cell>
        </row>
        <row r="1241">
          <cell r="C1241" t="str">
            <v>UW606-084-SG</v>
          </cell>
          <cell r="D1241" t="str">
            <v>Women's High-Rise Panty (2 Pcs Set)</v>
          </cell>
          <cell r="E1241" t="str">
            <v>新仕女高腰褲 (兩件裝)</v>
          </cell>
          <cell r="F1241" t="str">
            <v>Black</v>
          </cell>
          <cell r="G1241" t="str">
            <v>黑色</v>
          </cell>
          <cell r="H1241" t="str">
            <v>L</v>
          </cell>
          <cell r="I1241" t="str">
            <v>-</v>
          </cell>
          <cell r="J1241">
            <v>155</v>
          </cell>
          <cell r="K1241">
            <v>156</v>
          </cell>
          <cell r="L1241">
            <v>157</v>
          </cell>
          <cell r="M1241">
            <v>161</v>
          </cell>
          <cell r="N1241">
            <v>3487</v>
          </cell>
          <cell r="O1241" t="str">
            <v>-</v>
          </cell>
          <cell r="P1241" t="str">
            <v>-</v>
          </cell>
          <cell r="Q1241" t="str">
            <v>-</v>
          </cell>
        </row>
        <row r="1242">
          <cell r="C1242" t="str">
            <v>UW606-086-SG</v>
          </cell>
          <cell r="D1242" t="str">
            <v>Women's High-Rise Panty (2 Pcs Set)</v>
          </cell>
          <cell r="E1242" t="str">
            <v>新仕女高腰褲 (兩件裝)</v>
          </cell>
          <cell r="F1242" t="str">
            <v>Black</v>
          </cell>
          <cell r="G1242" t="str">
            <v>黑色</v>
          </cell>
          <cell r="H1242" t="str">
            <v>LL</v>
          </cell>
          <cell r="I1242" t="str">
            <v>-</v>
          </cell>
          <cell r="J1242">
            <v>165</v>
          </cell>
          <cell r="K1242">
            <v>167</v>
          </cell>
          <cell r="L1242">
            <v>169</v>
          </cell>
          <cell r="M1242">
            <v>171</v>
          </cell>
          <cell r="N1242">
            <v>3704</v>
          </cell>
          <cell r="O1242">
            <v>169</v>
          </cell>
          <cell r="P1242">
            <v>171</v>
          </cell>
          <cell r="Q1242">
            <v>3704</v>
          </cell>
        </row>
        <row r="1243">
          <cell r="C1243" t="str">
            <v>UW606-089-SG</v>
          </cell>
          <cell r="D1243" t="str">
            <v>Women's High-Rise Panty (2 Pcs Set)</v>
          </cell>
          <cell r="E1243" t="str">
            <v>新仕女高腰褲 (兩件裝)</v>
          </cell>
          <cell r="F1243" t="str">
            <v>Black</v>
          </cell>
          <cell r="G1243" t="str">
            <v>黑色</v>
          </cell>
          <cell r="H1243" t="str">
            <v>3L</v>
          </cell>
          <cell r="I1243">
            <v>190</v>
          </cell>
          <cell r="J1243">
            <v>175</v>
          </cell>
          <cell r="K1243">
            <v>177</v>
          </cell>
          <cell r="L1243">
            <v>179</v>
          </cell>
          <cell r="M1243">
            <v>182</v>
          </cell>
          <cell r="N1243">
            <v>3942</v>
          </cell>
          <cell r="O1243" t="str">
            <v>-</v>
          </cell>
          <cell r="P1243" t="str">
            <v>-</v>
          </cell>
          <cell r="Q1243" t="str">
            <v>-</v>
          </cell>
        </row>
        <row r="1244">
          <cell r="C1244" t="str">
            <v>UW606-103-SG</v>
          </cell>
          <cell r="D1244" t="str">
            <v>Women's High-Rise Panty (2 Pcs Set)</v>
          </cell>
          <cell r="E1244" t="str">
            <v>新仕女高腰褲 (兩件裝)</v>
          </cell>
          <cell r="F1244" t="str">
            <v>Beige</v>
          </cell>
          <cell r="G1244" t="str">
            <v>膚色</v>
          </cell>
          <cell r="H1244" t="str">
            <v>M</v>
          </cell>
          <cell r="I1244">
            <v>170</v>
          </cell>
          <cell r="J1244">
            <v>155</v>
          </cell>
          <cell r="K1244">
            <v>156</v>
          </cell>
          <cell r="L1244">
            <v>157</v>
          </cell>
          <cell r="M1244">
            <v>161</v>
          </cell>
          <cell r="N1244">
            <v>3487</v>
          </cell>
          <cell r="O1244" t="str">
            <v>-</v>
          </cell>
          <cell r="P1244" t="str">
            <v>-</v>
          </cell>
          <cell r="Q1244" t="str">
            <v>-</v>
          </cell>
        </row>
        <row r="1245">
          <cell r="C1245" t="str">
            <v>UW606-104-SG</v>
          </cell>
          <cell r="D1245" t="str">
            <v>Women's High-Rise Panty (2 Pcs Set)</v>
          </cell>
          <cell r="E1245" t="str">
            <v>新仕女高腰褲 (兩件裝)</v>
          </cell>
          <cell r="F1245" t="str">
            <v>Beige</v>
          </cell>
          <cell r="G1245" t="str">
            <v>膚色</v>
          </cell>
          <cell r="H1245" t="str">
            <v>L</v>
          </cell>
          <cell r="I1245">
            <v>170</v>
          </cell>
          <cell r="J1245">
            <v>155</v>
          </cell>
          <cell r="K1245">
            <v>156</v>
          </cell>
          <cell r="L1245">
            <v>157</v>
          </cell>
          <cell r="M1245">
            <v>161</v>
          </cell>
          <cell r="N1245">
            <v>3487</v>
          </cell>
          <cell r="O1245" t="str">
            <v>-</v>
          </cell>
          <cell r="P1245" t="str">
            <v>-</v>
          </cell>
          <cell r="Q1245" t="str">
            <v>-</v>
          </cell>
        </row>
        <row r="1246">
          <cell r="C1246" t="str">
            <v>UW606-106-SG</v>
          </cell>
          <cell r="D1246" t="str">
            <v>Women's High-Rise Panty (2 Pcs Set)</v>
          </cell>
          <cell r="E1246" t="str">
            <v>新仕女高腰褲 (兩件裝)</v>
          </cell>
          <cell r="F1246" t="str">
            <v>Beige</v>
          </cell>
          <cell r="G1246" t="str">
            <v>膚色</v>
          </cell>
          <cell r="H1246" t="str">
            <v>LL</v>
          </cell>
          <cell r="I1246">
            <v>180</v>
          </cell>
          <cell r="J1246">
            <v>165</v>
          </cell>
          <cell r="K1246">
            <v>167</v>
          </cell>
          <cell r="L1246">
            <v>169</v>
          </cell>
          <cell r="M1246">
            <v>171</v>
          </cell>
          <cell r="N1246">
            <v>3704</v>
          </cell>
          <cell r="O1246" t="str">
            <v>-</v>
          </cell>
          <cell r="P1246" t="str">
            <v>-</v>
          </cell>
          <cell r="Q1246" t="str">
            <v>-</v>
          </cell>
        </row>
        <row r="1247">
          <cell r="C1247" t="str">
            <v>UW606-109-SG</v>
          </cell>
          <cell r="D1247" t="str">
            <v>Women's High-Rise Panty (2 Pcs Set)</v>
          </cell>
          <cell r="E1247" t="str">
            <v>新仕女高腰褲 (兩件裝)</v>
          </cell>
          <cell r="F1247" t="str">
            <v>Beige</v>
          </cell>
          <cell r="G1247" t="str">
            <v>膚色</v>
          </cell>
          <cell r="H1247" t="str">
            <v>3L</v>
          </cell>
          <cell r="I1247">
            <v>190</v>
          </cell>
          <cell r="J1247">
            <v>175</v>
          </cell>
          <cell r="K1247">
            <v>177</v>
          </cell>
          <cell r="L1247">
            <v>179</v>
          </cell>
          <cell r="M1247">
            <v>182</v>
          </cell>
          <cell r="N1247">
            <v>3942</v>
          </cell>
          <cell r="O1247" t="str">
            <v>-</v>
          </cell>
          <cell r="P1247" t="str">
            <v>-</v>
          </cell>
          <cell r="Q1247" t="str">
            <v>-</v>
          </cell>
        </row>
        <row r="1248">
          <cell r="C1248" t="str">
            <v>UW606-203-SG</v>
          </cell>
          <cell r="D1248" t="str">
            <v>Women's High-Rise Panties</v>
          </cell>
          <cell r="E1248" t="str">
            <v>新仕女高腰褲</v>
          </cell>
          <cell r="F1248" t="str">
            <v>Slate Gray</v>
          </cell>
          <cell r="G1248" t="str">
            <v>石灰</v>
          </cell>
          <cell r="H1248" t="str">
            <v>M</v>
          </cell>
          <cell r="I1248" t="str">
            <v>-</v>
          </cell>
          <cell r="J1248" t="str">
            <v>-</v>
          </cell>
          <cell r="K1248">
            <v>156</v>
          </cell>
          <cell r="L1248">
            <v>157</v>
          </cell>
          <cell r="M1248">
            <v>161</v>
          </cell>
          <cell r="N1248">
            <v>3487</v>
          </cell>
          <cell r="O1248" t="str">
            <v>-</v>
          </cell>
          <cell r="P1248" t="str">
            <v>-</v>
          </cell>
          <cell r="Q1248" t="str">
            <v>-</v>
          </cell>
        </row>
        <row r="1249">
          <cell r="C1249" t="str">
            <v>UW606-204-SG</v>
          </cell>
          <cell r="D1249" t="str">
            <v>Women's High-Rise Panties</v>
          </cell>
          <cell r="E1249" t="str">
            <v>新仕女高腰褲</v>
          </cell>
          <cell r="F1249" t="str">
            <v>Slate Gray</v>
          </cell>
          <cell r="G1249" t="str">
            <v>石灰</v>
          </cell>
          <cell r="H1249" t="str">
            <v>L</v>
          </cell>
          <cell r="I1249" t="str">
            <v>-</v>
          </cell>
          <cell r="J1249" t="str">
            <v>-</v>
          </cell>
          <cell r="K1249">
            <v>156</v>
          </cell>
          <cell r="L1249">
            <v>157</v>
          </cell>
          <cell r="M1249">
            <v>161</v>
          </cell>
          <cell r="N1249">
            <v>3487</v>
          </cell>
          <cell r="O1249" t="str">
            <v>-</v>
          </cell>
          <cell r="P1249" t="str">
            <v>-</v>
          </cell>
          <cell r="Q1249" t="str">
            <v>-</v>
          </cell>
        </row>
        <row r="1250">
          <cell r="C1250" t="str">
            <v>UW606-206-SG</v>
          </cell>
          <cell r="D1250" t="str">
            <v>Women's High-Rise Panties</v>
          </cell>
          <cell r="E1250" t="str">
            <v>新仕女高腰褲</v>
          </cell>
          <cell r="F1250" t="str">
            <v>Slate Gray</v>
          </cell>
          <cell r="G1250" t="str">
            <v>石灰</v>
          </cell>
          <cell r="H1250" t="str">
            <v>LL</v>
          </cell>
          <cell r="I1250" t="str">
            <v>-</v>
          </cell>
          <cell r="J1250" t="str">
            <v>-</v>
          </cell>
          <cell r="K1250">
            <v>167</v>
          </cell>
          <cell r="L1250">
            <v>169</v>
          </cell>
          <cell r="M1250">
            <v>171</v>
          </cell>
          <cell r="N1250">
            <v>3704</v>
          </cell>
          <cell r="O1250" t="str">
            <v>-</v>
          </cell>
          <cell r="P1250" t="str">
            <v>-</v>
          </cell>
          <cell r="Q1250" t="str">
            <v>-</v>
          </cell>
        </row>
        <row r="1251">
          <cell r="C1251" t="str">
            <v>UW606-313-SG</v>
          </cell>
          <cell r="D1251" t="str">
            <v>Women's High-Rise Panty (2 Pcs Set)</v>
          </cell>
          <cell r="E1251" t="str">
            <v>新仕女高腰褲 (兩件裝)</v>
          </cell>
          <cell r="F1251" t="str">
            <v>Pink &amp; Pastel Green</v>
          </cell>
          <cell r="G1251" t="str">
            <v>粉紅 &amp; 粉綠</v>
          </cell>
          <cell r="H1251" t="str">
            <v>M</v>
          </cell>
          <cell r="I1251" t="str">
            <v>-</v>
          </cell>
          <cell r="J1251" t="str">
            <v>-</v>
          </cell>
          <cell r="K1251" t="str">
            <v>-</v>
          </cell>
          <cell r="L1251">
            <v>157</v>
          </cell>
          <cell r="M1251">
            <v>161</v>
          </cell>
          <cell r="N1251">
            <v>3487</v>
          </cell>
          <cell r="O1251">
            <v>157</v>
          </cell>
          <cell r="P1251">
            <v>161</v>
          </cell>
          <cell r="Q1251">
            <v>3487</v>
          </cell>
        </row>
        <row r="1252">
          <cell r="C1252" t="str">
            <v>UW606-314-SG</v>
          </cell>
          <cell r="D1252" t="str">
            <v>Women's High-Rise Panty (2 Pcs Set)</v>
          </cell>
          <cell r="E1252" t="str">
            <v>新仕女高腰褲 (兩件裝)</v>
          </cell>
          <cell r="F1252" t="str">
            <v>Pink &amp; Pastel Green</v>
          </cell>
          <cell r="G1252" t="str">
            <v>粉紅 &amp; 粉綠</v>
          </cell>
          <cell r="H1252" t="str">
            <v>L</v>
          </cell>
          <cell r="I1252" t="str">
            <v>-</v>
          </cell>
          <cell r="J1252" t="str">
            <v>-</v>
          </cell>
          <cell r="K1252" t="str">
            <v>-</v>
          </cell>
          <cell r="L1252">
            <v>157</v>
          </cell>
          <cell r="M1252">
            <v>161</v>
          </cell>
          <cell r="N1252">
            <v>3487</v>
          </cell>
          <cell r="O1252">
            <v>157</v>
          </cell>
          <cell r="P1252">
            <v>161</v>
          </cell>
          <cell r="Q1252">
            <v>3487</v>
          </cell>
        </row>
        <row r="1253">
          <cell r="C1253" t="str">
            <v>UW606-316-SG</v>
          </cell>
          <cell r="D1253" t="str">
            <v>Women's High-Rise Panty (2 Pcs Set)</v>
          </cell>
          <cell r="E1253" t="str">
            <v>新仕女高腰褲 (兩件裝)</v>
          </cell>
          <cell r="F1253" t="str">
            <v>Pink &amp; Pastel Green</v>
          </cell>
          <cell r="G1253" t="str">
            <v>粉紅 &amp; 粉綠</v>
          </cell>
          <cell r="H1253" t="str">
            <v>LL</v>
          </cell>
          <cell r="I1253" t="str">
            <v>-</v>
          </cell>
          <cell r="J1253" t="str">
            <v>-</v>
          </cell>
          <cell r="K1253" t="str">
            <v>-</v>
          </cell>
          <cell r="L1253">
            <v>169</v>
          </cell>
          <cell r="M1253">
            <v>171</v>
          </cell>
          <cell r="N1253">
            <v>3704</v>
          </cell>
          <cell r="O1253">
            <v>169</v>
          </cell>
          <cell r="P1253">
            <v>171</v>
          </cell>
          <cell r="Q1253">
            <v>3704</v>
          </cell>
        </row>
        <row r="1254">
          <cell r="C1254" t="str">
            <v>UW607-053-SG</v>
          </cell>
          <cell r="D1254" t="str">
            <v>Lady's Mid-Rise Panties (2 Pcs Set)</v>
          </cell>
          <cell r="E1254" t="str">
            <v>新仕女中腰褲 (兩件裝)</v>
          </cell>
          <cell r="F1254" t="str">
            <v>Light Pink</v>
          </cell>
          <cell r="G1254" t="str">
            <v>淺粉</v>
          </cell>
          <cell r="H1254" t="str">
            <v>M</v>
          </cell>
          <cell r="I1254">
            <v>160</v>
          </cell>
          <cell r="J1254">
            <v>145</v>
          </cell>
          <cell r="K1254">
            <v>146</v>
          </cell>
          <cell r="L1254">
            <v>147</v>
          </cell>
          <cell r="M1254">
            <v>151</v>
          </cell>
          <cell r="N1254">
            <v>3271</v>
          </cell>
          <cell r="O1254" t="str">
            <v>-</v>
          </cell>
          <cell r="P1254" t="str">
            <v>-</v>
          </cell>
          <cell r="Q1254" t="str">
            <v>-</v>
          </cell>
        </row>
        <row r="1255">
          <cell r="C1255" t="str">
            <v>UW607-054-SG</v>
          </cell>
          <cell r="D1255" t="str">
            <v>Lady's Mid-Rise Panties (2 Pcs Set)</v>
          </cell>
          <cell r="E1255" t="str">
            <v>新仕女中腰褲 (兩件裝)</v>
          </cell>
          <cell r="F1255" t="str">
            <v>Light Pink</v>
          </cell>
          <cell r="G1255" t="str">
            <v>淺粉</v>
          </cell>
          <cell r="H1255" t="str">
            <v>L</v>
          </cell>
          <cell r="I1255">
            <v>160</v>
          </cell>
          <cell r="J1255">
            <v>145</v>
          </cell>
          <cell r="K1255">
            <v>146</v>
          </cell>
          <cell r="L1255">
            <v>147</v>
          </cell>
          <cell r="M1255">
            <v>151</v>
          </cell>
          <cell r="N1255">
            <v>3271</v>
          </cell>
          <cell r="O1255" t="str">
            <v>-</v>
          </cell>
          <cell r="P1255" t="str">
            <v>-</v>
          </cell>
          <cell r="Q1255" t="str">
            <v>-</v>
          </cell>
        </row>
        <row r="1256">
          <cell r="C1256" t="str">
            <v>UW607-056-SG</v>
          </cell>
          <cell r="D1256" t="str">
            <v>Lady's Mid-Rise Panties (2 Pcs Set)</v>
          </cell>
          <cell r="E1256" t="str">
            <v>新仕女中腰褲 (兩件裝)</v>
          </cell>
          <cell r="F1256" t="str">
            <v>Light Pink</v>
          </cell>
          <cell r="G1256" t="str">
            <v>淺粉</v>
          </cell>
          <cell r="H1256" t="str">
            <v>LL</v>
          </cell>
          <cell r="I1256">
            <v>170</v>
          </cell>
          <cell r="J1256">
            <v>155</v>
          </cell>
          <cell r="K1256">
            <v>156</v>
          </cell>
          <cell r="L1256">
            <v>157</v>
          </cell>
          <cell r="M1256">
            <v>161</v>
          </cell>
          <cell r="N1256">
            <v>3487</v>
          </cell>
          <cell r="O1256" t="str">
            <v>-</v>
          </cell>
          <cell r="P1256" t="str">
            <v>-</v>
          </cell>
          <cell r="Q1256" t="str">
            <v>-</v>
          </cell>
        </row>
        <row r="1257">
          <cell r="C1257" t="str">
            <v>UW607-083-SG</v>
          </cell>
          <cell r="D1257" t="str">
            <v>Lady's Mid-Rise Panties (2 Pcs Set)</v>
          </cell>
          <cell r="E1257" t="str">
            <v>新仕女中腰褲 (兩件裝)</v>
          </cell>
          <cell r="F1257" t="str">
            <v>Black</v>
          </cell>
          <cell r="G1257" t="str">
            <v>黑色</v>
          </cell>
          <cell r="H1257" t="str">
            <v>M</v>
          </cell>
          <cell r="I1257">
            <v>160</v>
          </cell>
          <cell r="J1257">
            <v>145</v>
          </cell>
          <cell r="K1257">
            <v>146</v>
          </cell>
          <cell r="L1257">
            <v>147</v>
          </cell>
          <cell r="M1257">
            <v>151</v>
          </cell>
          <cell r="N1257">
            <v>3271</v>
          </cell>
          <cell r="O1257" t="str">
            <v>-</v>
          </cell>
          <cell r="P1257" t="str">
            <v>-</v>
          </cell>
          <cell r="Q1257" t="str">
            <v>-</v>
          </cell>
        </row>
        <row r="1258">
          <cell r="C1258" t="str">
            <v>UW607-084-SG</v>
          </cell>
          <cell r="D1258" t="str">
            <v>Lady's Mid-Rise Panties (2 Pcs Set)</v>
          </cell>
          <cell r="E1258" t="str">
            <v>新仕女中腰褲 (兩件裝)</v>
          </cell>
          <cell r="F1258" t="str">
            <v>Black</v>
          </cell>
          <cell r="G1258" t="str">
            <v>黑色</v>
          </cell>
          <cell r="H1258" t="str">
            <v>L</v>
          </cell>
          <cell r="I1258">
            <v>160</v>
          </cell>
          <cell r="J1258">
            <v>145</v>
          </cell>
          <cell r="K1258">
            <v>146</v>
          </cell>
          <cell r="L1258">
            <v>147</v>
          </cell>
          <cell r="M1258">
            <v>151</v>
          </cell>
          <cell r="N1258">
            <v>3271</v>
          </cell>
          <cell r="O1258">
            <v>147</v>
          </cell>
          <cell r="P1258">
            <v>151</v>
          </cell>
          <cell r="Q1258">
            <v>3271</v>
          </cell>
        </row>
        <row r="1259">
          <cell r="C1259" t="str">
            <v>UW607-086-SG</v>
          </cell>
          <cell r="D1259" t="str">
            <v>Lady's Mid-Rise Panties (2 Pcs Set)</v>
          </cell>
          <cell r="E1259" t="str">
            <v>新仕女中腰褲 (兩件裝)</v>
          </cell>
          <cell r="F1259" t="str">
            <v>Black</v>
          </cell>
          <cell r="G1259" t="str">
            <v>黑色</v>
          </cell>
          <cell r="H1259" t="str">
            <v>LL</v>
          </cell>
          <cell r="I1259" t="str">
            <v>-</v>
          </cell>
          <cell r="J1259">
            <v>155</v>
          </cell>
          <cell r="K1259">
            <v>156</v>
          </cell>
          <cell r="L1259">
            <v>157</v>
          </cell>
          <cell r="M1259">
            <v>161</v>
          </cell>
          <cell r="N1259">
            <v>3487</v>
          </cell>
          <cell r="O1259">
            <v>157</v>
          </cell>
          <cell r="P1259">
            <v>161</v>
          </cell>
          <cell r="Q1259">
            <v>3487</v>
          </cell>
        </row>
        <row r="1260">
          <cell r="C1260" t="str">
            <v>UW607-103-SG</v>
          </cell>
          <cell r="D1260" t="str">
            <v>Lady's Mid-Rise Panties (2 Pcs Set)</v>
          </cell>
          <cell r="E1260" t="str">
            <v>新仕女中腰褲 (兩件裝)</v>
          </cell>
          <cell r="F1260" t="str">
            <v>Beige</v>
          </cell>
          <cell r="G1260" t="str">
            <v>膚色</v>
          </cell>
          <cell r="H1260" t="str">
            <v>M</v>
          </cell>
          <cell r="I1260">
            <v>160</v>
          </cell>
          <cell r="J1260">
            <v>145</v>
          </cell>
          <cell r="K1260">
            <v>146</v>
          </cell>
          <cell r="L1260">
            <v>147</v>
          </cell>
          <cell r="M1260">
            <v>151</v>
          </cell>
          <cell r="N1260">
            <v>3271</v>
          </cell>
          <cell r="O1260" t="str">
            <v>-</v>
          </cell>
          <cell r="P1260" t="str">
            <v>-</v>
          </cell>
          <cell r="Q1260" t="str">
            <v>-</v>
          </cell>
        </row>
        <row r="1261">
          <cell r="C1261" t="str">
            <v>UW607-104-SG</v>
          </cell>
          <cell r="D1261" t="str">
            <v>Lady's Mid-Rise Panties (2 Pcs Set)</v>
          </cell>
          <cell r="E1261" t="str">
            <v>新仕女中腰褲 (兩件裝)</v>
          </cell>
          <cell r="F1261" t="str">
            <v>Beige</v>
          </cell>
          <cell r="G1261" t="str">
            <v>膚色</v>
          </cell>
          <cell r="H1261" t="str">
            <v>L</v>
          </cell>
          <cell r="I1261">
            <v>160</v>
          </cell>
          <cell r="J1261">
            <v>145</v>
          </cell>
          <cell r="K1261">
            <v>146</v>
          </cell>
          <cell r="L1261">
            <v>147</v>
          </cell>
          <cell r="M1261">
            <v>151</v>
          </cell>
          <cell r="N1261">
            <v>3271</v>
          </cell>
          <cell r="O1261" t="str">
            <v>-</v>
          </cell>
          <cell r="P1261" t="str">
            <v>-</v>
          </cell>
          <cell r="Q1261" t="str">
            <v>-</v>
          </cell>
        </row>
        <row r="1262">
          <cell r="C1262" t="str">
            <v>UW607-106-SG</v>
          </cell>
          <cell r="D1262" t="str">
            <v>Lady's Mid-Rise Panties (2 Pcs Set)</v>
          </cell>
          <cell r="E1262" t="str">
            <v>新仕女中腰褲 (兩件裝)</v>
          </cell>
          <cell r="F1262" t="str">
            <v>Beige</v>
          </cell>
          <cell r="G1262" t="str">
            <v>膚色</v>
          </cell>
          <cell r="H1262" t="str">
            <v>LL</v>
          </cell>
          <cell r="I1262" t="str">
            <v>-</v>
          </cell>
          <cell r="J1262">
            <v>155</v>
          </cell>
          <cell r="K1262">
            <v>156</v>
          </cell>
          <cell r="L1262">
            <v>157</v>
          </cell>
          <cell r="M1262">
            <v>161</v>
          </cell>
          <cell r="N1262">
            <v>3487</v>
          </cell>
          <cell r="O1262">
            <v>157</v>
          </cell>
          <cell r="P1262">
            <v>161</v>
          </cell>
          <cell r="Q1262">
            <v>3487</v>
          </cell>
        </row>
        <row r="1263">
          <cell r="C1263" t="str">
            <v>UW607-203-SG</v>
          </cell>
          <cell r="D1263" t="str">
            <v>Lady's Mid-Rise Panties</v>
          </cell>
          <cell r="E1263" t="str">
            <v>新仕女中腰褲</v>
          </cell>
          <cell r="F1263" t="str">
            <v>Slate Gray</v>
          </cell>
          <cell r="G1263" t="str">
            <v>石灰</v>
          </cell>
          <cell r="H1263" t="str">
            <v>M</v>
          </cell>
          <cell r="I1263">
            <v>160</v>
          </cell>
          <cell r="J1263">
            <v>145</v>
          </cell>
          <cell r="K1263">
            <v>146</v>
          </cell>
          <cell r="L1263">
            <v>147</v>
          </cell>
          <cell r="M1263">
            <v>151</v>
          </cell>
          <cell r="N1263">
            <v>3271</v>
          </cell>
          <cell r="O1263" t="str">
            <v>-</v>
          </cell>
          <cell r="P1263" t="str">
            <v>-</v>
          </cell>
          <cell r="Q1263" t="str">
            <v>-</v>
          </cell>
        </row>
        <row r="1264">
          <cell r="C1264" t="str">
            <v>UW607-204-SG</v>
          </cell>
          <cell r="D1264" t="str">
            <v>Lady's Mid-Rise Panties</v>
          </cell>
          <cell r="E1264" t="str">
            <v>新仕女中腰褲</v>
          </cell>
          <cell r="F1264" t="str">
            <v>Slate Gray</v>
          </cell>
          <cell r="G1264" t="str">
            <v>石灰</v>
          </cell>
          <cell r="H1264" t="str">
            <v>L</v>
          </cell>
          <cell r="I1264">
            <v>160</v>
          </cell>
          <cell r="J1264">
            <v>145</v>
          </cell>
          <cell r="K1264">
            <v>146</v>
          </cell>
          <cell r="L1264">
            <v>147</v>
          </cell>
          <cell r="M1264">
            <v>151</v>
          </cell>
          <cell r="N1264">
            <v>3271</v>
          </cell>
          <cell r="O1264" t="str">
            <v>-</v>
          </cell>
          <cell r="P1264" t="str">
            <v>-</v>
          </cell>
          <cell r="Q1264" t="str">
            <v>-</v>
          </cell>
        </row>
        <row r="1265">
          <cell r="C1265" t="str">
            <v>UW607-206-SG</v>
          </cell>
          <cell r="D1265" t="str">
            <v>Lady's Mid-Rise Panties</v>
          </cell>
          <cell r="E1265" t="str">
            <v>新仕女中腰褲</v>
          </cell>
          <cell r="F1265" t="str">
            <v>Slate Gray</v>
          </cell>
          <cell r="G1265" t="str">
            <v>石灰</v>
          </cell>
          <cell r="H1265" t="str">
            <v>LL</v>
          </cell>
          <cell r="I1265" t="str">
            <v>-</v>
          </cell>
          <cell r="J1265" t="str">
            <v>-</v>
          </cell>
          <cell r="K1265">
            <v>156</v>
          </cell>
          <cell r="L1265">
            <v>157</v>
          </cell>
          <cell r="M1265">
            <v>161</v>
          </cell>
          <cell r="N1265">
            <v>3487</v>
          </cell>
          <cell r="O1265">
            <v>157</v>
          </cell>
          <cell r="P1265">
            <v>161</v>
          </cell>
          <cell r="Q1265">
            <v>3487</v>
          </cell>
        </row>
        <row r="1266">
          <cell r="C1266" t="str">
            <v>UW607-253-SG</v>
          </cell>
          <cell r="D1266" t="str">
            <v>Lady's Mid-Rise Panties (2 Pcs Set)</v>
          </cell>
          <cell r="E1266" t="str">
            <v>新仕女中腰褲 (兩件裝)</v>
          </cell>
          <cell r="F1266" t="str">
            <v>Red</v>
          </cell>
          <cell r="G1266" t="str">
            <v>紅色</v>
          </cell>
          <cell r="H1266" t="str">
            <v>M</v>
          </cell>
          <cell r="I1266">
            <v>160</v>
          </cell>
          <cell r="J1266">
            <v>145</v>
          </cell>
          <cell r="K1266">
            <v>146</v>
          </cell>
          <cell r="L1266">
            <v>147</v>
          </cell>
          <cell r="M1266">
            <v>151</v>
          </cell>
          <cell r="N1266">
            <v>3271</v>
          </cell>
          <cell r="O1266" t="str">
            <v>-</v>
          </cell>
          <cell r="P1266" t="str">
            <v>-</v>
          </cell>
          <cell r="Q1266" t="str">
            <v>-</v>
          </cell>
        </row>
        <row r="1267">
          <cell r="C1267" t="str">
            <v>UW607-254-SG</v>
          </cell>
          <cell r="D1267" t="str">
            <v>Lady's Mid-Rise Panties (2 Pcs Set)</v>
          </cell>
          <cell r="E1267" t="str">
            <v>新仕女中腰褲 (兩件裝)</v>
          </cell>
          <cell r="F1267" t="str">
            <v>Red</v>
          </cell>
          <cell r="G1267" t="str">
            <v>紅色</v>
          </cell>
          <cell r="H1267" t="str">
            <v>L</v>
          </cell>
          <cell r="I1267">
            <v>160</v>
          </cell>
          <cell r="J1267">
            <v>145</v>
          </cell>
          <cell r="K1267">
            <v>146</v>
          </cell>
          <cell r="L1267">
            <v>147</v>
          </cell>
          <cell r="M1267">
            <v>151</v>
          </cell>
          <cell r="N1267">
            <v>3271</v>
          </cell>
          <cell r="O1267" t="str">
            <v>-</v>
          </cell>
          <cell r="P1267" t="str">
            <v>-</v>
          </cell>
          <cell r="Q1267" t="str">
            <v>-</v>
          </cell>
        </row>
        <row r="1268">
          <cell r="C1268" t="str">
            <v>UW607-256-SG</v>
          </cell>
          <cell r="D1268" t="str">
            <v>Lady's Mid-Rise Panties (2 Pcs Set)</v>
          </cell>
          <cell r="E1268" t="str">
            <v>新仕女中腰褲 (兩件裝)</v>
          </cell>
          <cell r="F1268" t="str">
            <v>Red</v>
          </cell>
          <cell r="G1268" t="str">
            <v>紅色</v>
          </cell>
          <cell r="H1268" t="str">
            <v>LL</v>
          </cell>
          <cell r="I1268">
            <v>170</v>
          </cell>
          <cell r="J1268">
            <v>155</v>
          </cell>
          <cell r="K1268">
            <v>156</v>
          </cell>
          <cell r="L1268">
            <v>157</v>
          </cell>
          <cell r="M1268">
            <v>161</v>
          </cell>
          <cell r="N1268">
            <v>3487</v>
          </cell>
          <cell r="O1268" t="str">
            <v>-</v>
          </cell>
          <cell r="P1268" t="str">
            <v>-</v>
          </cell>
          <cell r="Q1268" t="str">
            <v>-</v>
          </cell>
        </row>
        <row r="1269">
          <cell r="C1269" t="str">
            <v>UW607-313-SG</v>
          </cell>
          <cell r="D1269" t="str">
            <v>Lady's Mid-Rise Panties (2 Pcs Set)</v>
          </cell>
          <cell r="E1269" t="str">
            <v>新仕女中腰褲 (兩件裝)</v>
          </cell>
          <cell r="F1269" t="str">
            <v>Pink &amp; Pastel Green</v>
          </cell>
          <cell r="G1269" t="str">
            <v>粉紅 &amp; 粉綠</v>
          </cell>
          <cell r="H1269" t="str">
            <v>M</v>
          </cell>
          <cell r="I1269">
            <v>160</v>
          </cell>
          <cell r="J1269">
            <v>145</v>
          </cell>
          <cell r="K1269">
            <v>146</v>
          </cell>
          <cell r="L1269">
            <v>147</v>
          </cell>
          <cell r="M1269">
            <v>151</v>
          </cell>
          <cell r="N1269">
            <v>3271</v>
          </cell>
          <cell r="O1269">
            <v>147</v>
          </cell>
          <cell r="P1269">
            <v>151</v>
          </cell>
          <cell r="Q1269">
            <v>3271</v>
          </cell>
        </row>
        <row r="1270">
          <cell r="C1270" t="str">
            <v>UW607-314-SG</v>
          </cell>
          <cell r="D1270" t="str">
            <v>Lady's Mid-Rise Panties (2 Pcs Set)</v>
          </cell>
          <cell r="E1270" t="str">
            <v>新仕女中腰褲 (兩件裝)</v>
          </cell>
          <cell r="F1270" t="str">
            <v>Pink &amp; Pastel Green</v>
          </cell>
          <cell r="G1270" t="str">
            <v>粉紅 &amp; 粉綠</v>
          </cell>
          <cell r="H1270" t="str">
            <v>L</v>
          </cell>
          <cell r="I1270">
            <v>160</v>
          </cell>
          <cell r="J1270">
            <v>145</v>
          </cell>
          <cell r="K1270">
            <v>146</v>
          </cell>
          <cell r="L1270">
            <v>147</v>
          </cell>
          <cell r="M1270">
            <v>151</v>
          </cell>
          <cell r="N1270">
            <v>3271</v>
          </cell>
          <cell r="O1270">
            <v>147</v>
          </cell>
          <cell r="P1270">
            <v>151</v>
          </cell>
          <cell r="Q1270">
            <v>3271</v>
          </cell>
        </row>
        <row r="1271">
          <cell r="C1271" t="str">
            <v>UW607-316-SG</v>
          </cell>
          <cell r="D1271" t="str">
            <v>Lady's Mid-Rise Panties (2 Pcs Set)</v>
          </cell>
          <cell r="E1271" t="str">
            <v>新仕女中腰褲 (兩件裝)</v>
          </cell>
          <cell r="F1271" t="str">
            <v>Pink &amp; Pastel Green</v>
          </cell>
          <cell r="G1271" t="str">
            <v>粉紅 &amp; 粉綠</v>
          </cell>
          <cell r="H1271" t="str">
            <v>LL</v>
          </cell>
          <cell r="I1271" t="str">
            <v>-</v>
          </cell>
          <cell r="J1271" t="str">
            <v>-</v>
          </cell>
          <cell r="K1271" t="str">
            <v>-</v>
          </cell>
          <cell r="L1271">
            <v>157</v>
          </cell>
          <cell r="M1271">
            <v>161</v>
          </cell>
          <cell r="N1271">
            <v>3487</v>
          </cell>
          <cell r="O1271">
            <v>157</v>
          </cell>
          <cell r="P1271">
            <v>161</v>
          </cell>
          <cell r="Q1271">
            <v>3487</v>
          </cell>
        </row>
        <row r="1272">
          <cell r="C1272" t="str">
            <v>UW608-013-SG</v>
          </cell>
          <cell r="D1272" t="str">
            <v>Men's Boxers</v>
          </cell>
          <cell r="E1272" t="str">
            <v>新男仕四角褲</v>
          </cell>
          <cell r="F1272" t="str">
            <v>Navy Blue</v>
          </cell>
          <cell r="G1272" t="str">
            <v>深藍</v>
          </cell>
          <cell r="H1272" t="str">
            <v>M</v>
          </cell>
          <cell r="I1272" t="str">
            <v>-</v>
          </cell>
          <cell r="J1272">
            <v>140</v>
          </cell>
          <cell r="K1272">
            <v>141</v>
          </cell>
          <cell r="L1272">
            <v>142</v>
          </cell>
          <cell r="M1272">
            <v>145</v>
          </cell>
          <cell r="N1272">
            <v>3141</v>
          </cell>
          <cell r="O1272" t="str">
            <v>-</v>
          </cell>
          <cell r="P1272" t="str">
            <v>-</v>
          </cell>
          <cell r="Q1272" t="str">
            <v>-</v>
          </cell>
        </row>
        <row r="1273">
          <cell r="C1273" t="str">
            <v>UW608-014-SG</v>
          </cell>
          <cell r="D1273" t="str">
            <v>Men's Boxers</v>
          </cell>
          <cell r="E1273" t="str">
            <v>新男仕四角褲</v>
          </cell>
          <cell r="F1273" t="str">
            <v>Navy Blue</v>
          </cell>
          <cell r="G1273" t="str">
            <v>深藍</v>
          </cell>
          <cell r="H1273" t="str">
            <v>L</v>
          </cell>
          <cell r="I1273" t="str">
            <v>-</v>
          </cell>
          <cell r="J1273">
            <v>140</v>
          </cell>
          <cell r="K1273">
            <v>141</v>
          </cell>
          <cell r="L1273">
            <v>142</v>
          </cell>
          <cell r="M1273">
            <v>145</v>
          </cell>
          <cell r="N1273">
            <v>3141</v>
          </cell>
          <cell r="O1273" t="str">
            <v>-</v>
          </cell>
          <cell r="P1273" t="str">
            <v>-</v>
          </cell>
          <cell r="Q1273" t="str">
            <v>-</v>
          </cell>
        </row>
        <row r="1274">
          <cell r="C1274" t="str">
            <v>UW608-016-SG</v>
          </cell>
          <cell r="D1274" t="str">
            <v>Men's Boxers</v>
          </cell>
          <cell r="E1274" t="str">
            <v>新男仕四角褲</v>
          </cell>
          <cell r="F1274" t="str">
            <v>Navy Blue</v>
          </cell>
          <cell r="G1274" t="str">
            <v>深藍</v>
          </cell>
          <cell r="H1274" t="str">
            <v>LL</v>
          </cell>
          <cell r="I1274" t="str">
            <v>-</v>
          </cell>
          <cell r="J1274">
            <v>150</v>
          </cell>
          <cell r="K1274">
            <v>151</v>
          </cell>
          <cell r="L1274">
            <v>152</v>
          </cell>
          <cell r="M1274">
            <v>156</v>
          </cell>
          <cell r="N1274">
            <v>3379</v>
          </cell>
          <cell r="O1274" t="str">
            <v>-</v>
          </cell>
          <cell r="P1274" t="str">
            <v>-</v>
          </cell>
          <cell r="Q1274" t="str">
            <v>-</v>
          </cell>
        </row>
        <row r="1275">
          <cell r="C1275" t="str">
            <v>UW608-063-SG</v>
          </cell>
          <cell r="D1275" t="str">
            <v>Men's Boxers</v>
          </cell>
          <cell r="E1275" t="str">
            <v>新男仕四角褲</v>
          </cell>
          <cell r="F1275" t="str">
            <v>Wine Red</v>
          </cell>
          <cell r="G1275" t="str">
            <v>酒紅</v>
          </cell>
          <cell r="H1275" t="str">
            <v>M</v>
          </cell>
          <cell r="I1275" t="str">
            <v>-</v>
          </cell>
          <cell r="J1275" t="str">
            <v>-</v>
          </cell>
          <cell r="K1275" t="str">
            <v>-</v>
          </cell>
          <cell r="L1275">
            <v>142</v>
          </cell>
          <cell r="M1275">
            <v>145</v>
          </cell>
          <cell r="N1275">
            <v>3141</v>
          </cell>
          <cell r="O1275">
            <v>142</v>
          </cell>
          <cell r="P1275">
            <v>145</v>
          </cell>
          <cell r="Q1275">
            <v>3141</v>
          </cell>
        </row>
        <row r="1276">
          <cell r="C1276" t="str">
            <v>UW608-064-SG</v>
          </cell>
          <cell r="D1276" t="str">
            <v>Men's Boxers</v>
          </cell>
          <cell r="E1276" t="str">
            <v>新男仕四角褲</v>
          </cell>
          <cell r="F1276" t="str">
            <v>Wine Red</v>
          </cell>
          <cell r="G1276" t="str">
            <v>酒紅</v>
          </cell>
          <cell r="H1276" t="str">
            <v>L</v>
          </cell>
          <cell r="I1276" t="str">
            <v>-</v>
          </cell>
          <cell r="J1276" t="str">
            <v>-</v>
          </cell>
          <cell r="K1276" t="str">
            <v>-</v>
          </cell>
          <cell r="L1276">
            <v>142</v>
          </cell>
          <cell r="M1276">
            <v>145</v>
          </cell>
          <cell r="N1276">
            <v>3141</v>
          </cell>
          <cell r="O1276">
            <v>142</v>
          </cell>
          <cell r="P1276">
            <v>145</v>
          </cell>
          <cell r="Q1276">
            <v>3141</v>
          </cell>
        </row>
        <row r="1277">
          <cell r="C1277" t="str">
            <v>UW608-066-SG</v>
          </cell>
          <cell r="D1277" t="str">
            <v>Men's Boxers</v>
          </cell>
          <cell r="E1277" t="str">
            <v>新男仕四角褲</v>
          </cell>
          <cell r="F1277" t="str">
            <v>Wine Red</v>
          </cell>
          <cell r="G1277" t="str">
            <v>酒紅</v>
          </cell>
          <cell r="H1277" t="str">
            <v>LL</v>
          </cell>
          <cell r="I1277" t="str">
            <v>-</v>
          </cell>
          <cell r="J1277" t="str">
            <v>-</v>
          </cell>
          <cell r="K1277" t="str">
            <v>-</v>
          </cell>
          <cell r="L1277">
            <v>152</v>
          </cell>
          <cell r="M1277">
            <v>156</v>
          </cell>
          <cell r="N1277">
            <v>3379</v>
          </cell>
          <cell r="O1277">
            <v>152</v>
          </cell>
          <cell r="P1277">
            <v>156</v>
          </cell>
          <cell r="Q1277">
            <v>3379</v>
          </cell>
        </row>
        <row r="1278">
          <cell r="C1278" t="str">
            <v>UW608-223-SG</v>
          </cell>
          <cell r="D1278" t="str">
            <v>Men's Boxers</v>
          </cell>
          <cell r="E1278" t="str">
            <v>新男仕四角褲</v>
          </cell>
          <cell r="F1278" t="str">
            <v>Olive</v>
          </cell>
          <cell r="G1278" t="str">
            <v>墨綠色</v>
          </cell>
          <cell r="H1278" t="str">
            <v>M</v>
          </cell>
          <cell r="I1278">
            <v>155</v>
          </cell>
          <cell r="J1278">
            <v>140</v>
          </cell>
          <cell r="K1278">
            <v>141</v>
          </cell>
          <cell r="L1278">
            <v>142</v>
          </cell>
          <cell r="M1278">
            <v>145</v>
          </cell>
          <cell r="N1278">
            <v>3141</v>
          </cell>
          <cell r="O1278">
            <v>142</v>
          </cell>
          <cell r="P1278">
            <v>145</v>
          </cell>
          <cell r="Q1278">
            <v>3141</v>
          </cell>
        </row>
        <row r="1279">
          <cell r="C1279" t="str">
            <v>UW608-224-SG</v>
          </cell>
          <cell r="D1279" t="str">
            <v>Men's Boxers</v>
          </cell>
          <cell r="E1279" t="str">
            <v>新男仕四角褲</v>
          </cell>
          <cell r="F1279" t="str">
            <v>Olive</v>
          </cell>
          <cell r="G1279" t="str">
            <v>墨綠色</v>
          </cell>
          <cell r="H1279" t="str">
            <v>L</v>
          </cell>
          <cell r="I1279">
            <v>155</v>
          </cell>
          <cell r="J1279">
            <v>140</v>
          </cell>
          <cell r="K1279">
            <v>141</v>
          </cell>
          <cell r="L1279">
            <v>142</v>
          </cell>
          <cell r="M1279">
            <v>145</v>
          </cell>
          <cell r="N1279">
            <v>3141</v>
          </cell>
          <cell r="O1279">
            <v>142</v>
          </cell>
          <cell r="P1279">
            <v>145</v>
          </cell>
          <cell r="Q1279">
            <v>3141</v>
          </cell>
        </row>
        <row r="1280">
          <cell r="C1280" t="str">
            <v>UW608-226-SG</v>
          </cell>
          <cell r="D1280" t="str">
            <v>Men's Boxers</v>
          </cell>
          <cell r="E1280" t="str">
            <v>新男仕四角褲</v>
          </cell>
          <cell r="F1280" t="str">
            <v>Olive</v>
          </cell>
          <cell r="G1280" t="str">
            <v>墨綠色</v>
          </cell>
          <cell r="H1280" t="str">
            <v>LL</v>
          </cell>
          <cell r="I1280">
            <v>165</v>
          </cell>
          <cell r="J1280">
            <v>150</v>
          </cell>
          <cell r="K1280">
            <v>151</v>
          </cell>
          <cell r="L1280">
            <v>152</v>
          </cell>
          <cell r="M1280">
            <v>156</v>
          </cell>
          <cell r="N1280">
            <v>3379</v>
          </cell>
          <cell r="O1280">
            <v>152</v>
          </cell>
          <cell r="P1280">
            <v>156</v>
          </cell>
          <cell r="Q1280">
            <v>3379</v>
          </cell>
        </row>
        <row r="1281">
          <cell r="C1281" t="str">
            <v>UW608-233-SG</v>
          </cell>
          <cell r="D1281" t="str">
            <v>Men's Boxers</v>
          </cell>
          <cell r="E1281" t="str">
            <v>新男仕四角褲</v>
          </cell>
          <cell r="F1281" t="str">
            <v>Cobalt Blue</v>
          </cell>
          <cell r="G1281" t="str">
            <v>鈷藍</v>
          </cell>
          <cell r="H1281" t="str">
            <v>M</v>
          </cell>
          <cell r="I1281" t="str">
            <v>-</v>
          </cell>
          <cell r="J1281" t="str">
            <v>-</v>
          </cell>
          <cell r="K1281">
            <v>141</v>
          </cell>
          <cell r="L1281">
            <v>142</v>
          </cell>
          <cell r="M1281">
            <v>145</v>
          </cell>
          <cell r="N1281">
            <v>3141</v>
          </cell>
          <cell r="O1281">
            <v>142</v>
          </cell>
          <cell r="P1281">
            <v>145</v>
          </cell>
          <cell r="Q1281">
            <v>3141</v>
          </cell>
        </row>
        <row r="1282">
          <cell r="C1282" t="str">
            <v>UW608-234-SG</v>
          </cell>
          <cell r="D1282" t="str">
            <v>Men's Boxers</v>
          </cell>
          <cell r="E1282" t="str">
            <v>新男仕四角褲</v>
          </cell>
          <cell r="F1282" t="str">
            <v>Cobalt Blue</v>
          </cell>
          <cell r="G1282" t="str">
            <v>鈷藍</v>
          </cell>
          <cell r="H1282" t="str">
            <v>L</v>
          </cell>
          <cell r="I1282" t="str">
            <v>-</v>
          </cell>
          <cell r="J1282" t="str">
            <v>-</v>
          </cell>
          <cell r="K1282">
            <v>141</v>
          </cell>
          <cell r="L1282">
            <v>142</v>
          </cell>
          <cell r="M1282">
            <v>145</v>
          </cell>
          <cell r="N1282">
            <v>3141</v>
          </cell>
          <cell r="O1282">
            <v>142</v>
          </cell>
          <cell r="P1282">
            <v>145</v>
          </cell>
          <cell r="Q1282">
            <v>3141</v>
          </cell>
        </row>
        <row r="1283">
          <cell r="C1283" t="str">
            <v>UW608-236-SG</v>
          </cell>
          <cell r="D1283" t="str">
            <v>Men's Boxers</v>
          </cell>
          <cell r="E1283" t="str">
            <v>新男仕四角褲</v>
          </cell>
          <cell r="F1283" t="str">
            <v>Cobalt Blue</v>
          </cell>
          <cell r="G1283" t="str">
            <v>鈷藍</v>
          </cell>
          <cell r="H1283" t="str">
            <v>LL</v>
          </cell>
          <cell r="I1283" t="str">
            <v>-</v>
          </cell>
          <cell r="J1283" t="str">
            <v>-</v>
          </cell>
          <cell r="K1283">
            <v>151</v>
          </cell>
          <cell r="L1283">
            <v>152</v>
          </cell>
          <cell r="M1283">
            <v>156</v>
          </cell>
          <cell r="N1283">
            <v>3379</v>
          </cell>
          <cell r="O1283" t="str">
            <v>-</v>
          </cell>
          <cell r="P1283" t="str">
            <v>-</v>
          </cell>
          <cell r="Q1283" t="str">
            <v>-</v>
          </cell>
        </row>
        <row r="1284">
          <cell r="C1284" t="str">
            <v>UW609-063-SG</v>
          </cell>
          <cell r="D1284" t="str">
            <v>Men's Briefs</v>
          </cell>
          <cell r="E1284" t="str">
            <v>新男仕三角褲</v>
          </cell>
          <cell r="F1284" t="str">
            <v>Wine Red</v>
          </cell>
          <cell r="G1284" t="str">
            <v>酒紅</v>
          </cell>
          <cell r="H1284" t="str">
            <v>M</v>
          </cell>
          <cell r="I1284" t="str">
            <v>-</v>
          </cell>
          <cell r="J1284" t="str">
            <v>-</v>
          </cell>
          <cell r="K1284" t="str">
            <v>-</v>
          </cell>
          <cell r="L1284">
            <v>122</v>
          </cell>
          <cell r="M1284">
            <v>125</v>
          </cell>
          <cell r="N1284">
            <v>2708</v>
          </cell>
          <cell r="O1284">
            <v>122</v>
          </cell>
          <cell r="P1284">
            <v>125</v>
          </cell>
          <cell r="Q1284">
            <v>2708</v>
          </cell>
        </row>
        <row r="1285">
          <cell r="C1285" t="str">
            <v>UW609-064-SG</v>
          </cell>
          <cell r="D1285" t="str">
            <v>Men's Briefs</v>
          </cell>
          <cell r="E1285" t="str">
            <v>新男仕三角褲</v>
          </cell>
          <cell r="F1285" t="str">
            <v>Wine Red</v>
          </cell>
          <cell r="G1285" t="str">
            <v>酒紅</v>
          </cell>
          <cell r="H1285" t="str">
            <v>L</v>
          </cell>
          <cell r="I1285" t="str">
            <v>-</v>
          </cell>
          <cell r="J1285" t="str">
            <v>-</v>
          </cell>
          <cell r="K1285" t="str">
            <v>-</v>
          </cell>
          <cell r="L1285">
            <v>122</v>
          </cell>
          <cell r="M1285">
            <v>125</v>
          </cell>
          <cell r="N1285">
            <v>2708</v>
          </cell>
          <cell r="O1285">
            <v>122</v>
          </cell>
          <cell r="P1285">
            <v>125</v>
          </cell>
          <cell r="Q1285">
            <v>2708</v>
          </cell>
        </row>
        <row r="1286">
          <cell r="C1286" t="str">
            <v>UW609-066-SG</v>
          </cell>
          <cell r="D1286" t="str">
            <v>Men's Briefs</v>
          </cell>
          <cell r="E1286" t="str">
            <v>新男仕三角褲</v>
          </cell>
          <cell r="F1286" t="str">
            <v>Wine Red</v>
          </cell>
          <cell r="G1286" t="str">
            <v>酒紅</v>
          </cell>
          <cell r="H1286" t="str">
            <v>LL</v>
          </cell>
          <cell r="I1286" t="str">
            <v>-</v>
          </cell>
          <cell r="J1286" t="str">
            <v>-</v>
          </cell>
          <cell r="K1286" t="str">
            <v>-</v>
          </cell>
          <cell r="L1286">
            <v>132</v>
          </cell>
          <cell r="M1286">
            <v>135</v>
          </cell>
          <cell r="N1286">
            <v>2924</v>
          </cell>
          <cell r="O1286">
            <v>132</v>
          </cell>
          <cell r="P1286">
            <v>135</v>
          </cell>
          <cell r="Q1286">
            <v>2924</v>
          </cell>
        </row>
        <row r="1287">
          <cell r="C1287" t="str">
            <v>UW609-083-SG</v>
          </cell>
          <cell r="D1287" t="str">
            <v>Men's Briefs</v>
          </cell>
          <cell r="E1287" t="str">
            <v>新男仕三角褲</v>
          </cell>
          <cell r="F1287" t="str">
            <v>Black</v>
          </cell>
          <cell r="G1287" t="str">
            <v>黑色</v>
          </cell>
          <cell r="H1287" t="str">
            <v>M</v>
          </cell>
          <cell r="I1287" t="str">
            <v>-</v>
          </cell>
          <cell r="J1287">
            <v>120</v>
          </cell>
          <cell r="K1287">
            <v>121</v>
          </cell>
          <cell r="L1287">
            <v>122</v>
          </cell>
          <cell r="M1287">
            <v>125</v>
          </cell>
          <cell r="N1287">
            <v>2708</v>
          </cell>
          <cell r="O1287" t="str">
            <v>-</v>
          </cell>
          <cell r="P1287" t="str">
            <v>-</v>
          </cell>
          <cell r="Q1287" t="str">
            <v>-</v>
          </cell>
        </row>
        <row r="1288">
          <cell r="C1288" t="str">
            <v>UW609-084-SG</v>
          </cell>
          <cell r="D1288" t="str">
            <v>Men's Briefs</v>
          </cell>
          <cell r="E1288" t="str">
            <v>新男仕三角褲</v>
          </cell>
          <cell r="F1288" t="str">
            <v>Black</v>
          </cell>
          <cell r="G1288" t="str">
            <v>黑色</v>
          </cell>
          <cell r="H1288" t="str">
            <v>L</v>
          </cell>
          <cell r="I1288" t="str">
            <v>-</v>
          </cell>
          <cell r="J1288">
            <v>120</v>
          </cell>
          <cell r="K1288">
            <v>121</v>
          </cell>
          <cell r="L1288">
            <v>122</v>
          </cell>
          <cell r="M1288">
            <v>125</v>
          </cell>
          <cell r="N1288">
            <v>2708</v>
          </cell>
          <cell r="O1288" t="str">
            <v>-</v>
          </cell>
          <cell r="P1288" t="str">
            <v>-</v>
          </cell>
          <cell r="Q1288" t="str">
            <v>-</v>
          </cell>
        </row>
        <row r="1289">
          <cell r="C1289" t="str">
            <v>UW609-086-SG</v>
          </cell>
          <cell r="D1289" t="str">
            <v>Men's Briefs</v>
          </cell>
          <cell r="E1289" t="str">
            <v>新男仕三角褲</v>
          </cell>
          <cell r="F1289" t="str">
            <v>Black</v>
          </cell>
          <cell r="G1289" t="str">
            <v>黑色</v>
          </cell>
          <cell r="H1289" t="str">
            <v>LL</v>
          </cell>
          <cell r="I1289" t="str">
            <v>-</v>
          </cell>
          <cell r="J1289">
            <v>130</v>
          </cell>
          <cell r="K1289">
            <v>131</v>
          </cell>
          <cell r="L1289">
            <v>132</v>
          </cell>
          <cell r="M1289">
            <v>135</v>
          </cell>
          <cell r="N1289">
            <v>2924</v>
          </cell>
          <cell r="O1289" t="str">
            <v>-</v>
          </cell>
          <cell r="P1289" t="str">
            <v>-</v>
          </cell>
          <cell r="Q1289" t="str">
            <v>-</v>
          </cell>
        </row>
        <row r="1290">
          <cell r="C1290" t="str">
            <v>UW609-223-SG</v>
          </cell>
          <cell r="D1290" t="str">
            <v>Men's Briefs</v>
          </cell>
          <cell r="E1290" t="str">
            <v>新男仕三角褲</v>
          </cell>
          <cell r="F1290" t="str">
            <v>Olive</v>
          </cell>
          <cell r="G1290" t="str">
            <v>墨綠色</v>
          </cell>
          <cell r="H1290" t="str">
            <v>M</v>
          </cell>
          <cell r="I1290">
            <v>135</v>
          </cell>
          <cell r="J1290">
            <v>120</v>
          </cell>
          <cell r="K1290">
            <v>121</v>
          </cell>
          <cell r="L1290">
            <v>122</v>
          </cell>
          <cell r="M1290">
            <v>125</v>
          </cell>
          <cell r="N1290">
            <v>2708</v>
          </cell>
          <cell r="O1290" t="str">
            <v>-</v>
          </cell>
          <cell r="P1290" t="str">
            <v>-</v>
          </cell>
          <cell r="Q1290" t="str">
            <v>-</v>
          </cell>
        </row>
        <row r="1291">
          <cell r="C1291" t="str">
            <v>UW609-224-SG</v>
          </cell>
          <cell r="D1291" t="str">
            <v>Men's Briefs</v>
          </cell>
          <cell r="E1291" t="str">
            <v>新男仕三角褲</v>
          </cell>
          <cell r="F1291" t="str">
            <v>Olive</v>
          </cell>
          <cell r="G1291" t="str">
            <v>墨綠色</v>
          </cell>
          <cell r="H1291" t="str">
            <v>L</v>
          </cell>
          <cell r="I1291">
            <v>135</v>
          </cell>
          <cell r="J1291">
            <v>120</v>
          </cell>
          <cell r="K1291">
            <v>121</v>
          </cell>
          <cell r="L1291">
            <v>122</v>
          </cell>
          <cell r="M1291">
            <v>125</v>
          </cell>
          <cell r="N1291">
            <v>2708</v>
          </cell>
          <cell r="O1291" t="str">
            <v>-</v>
          </cell>
          <cell r="P1291" t="str">
            <v>-</v>
          </cell>
          <cell r="Q1291" t="str">
            <v>-</v>
          </cell>
        </row>
        <row r="1292">
          <cell r="C1292" t="str">
            <v>UW609-226-SG</v>
          </cell>
          <cell r="D1292" t="str">
            <v>Men's Briefs</v>
          </cell>
          <cell r="E1292" t="str">
            <v>新男仕三角褲</v>
          </cell>
          <cell r="F1292" t="str">
            <v>Olive</v>
          </cell>
          <cell r="G1292" t="str">
            <v>墨綠色</v>
          </cell>
          <cell r="H1292" t="str">
            <v>LL</v>
          </cell>
          <cell r="I1292">
            <v>145</v>
          </cell>
          <cell r="J1292">
            <v>130</v>
          </cell>
          <cell r="K1292">
            <v>131</v>
          </cell>
          <cell r="L1292">
            <v>132</v>
          </cell>
          <cell r="M1292">
            <v>135</v>
          </cell>
          <cell r="N1292">
            <v>2924</v>
          </cell>
          <cell r="O1292" t="str">
            <v>-</v>
          </cell>
          <cell r="P1292" t="str">
            <v>-</v>
          </cell>
          <cell r="Q1292" t="str">
            <v>-</v>
          </cell>
        </row>
        <row r="1293">
          <cell r="C1293" t="str">
            <v>UW609-233-SG</v>
          </cell>
          <cell r="D1293" t="str">
            <v>Men's Briefs</v>
          </cell>
          <cell r="E1293" t="str">
            <v>新男仕三角褲</v>
          </cell>
          <cell r="F1293" t="str">
            <v>Cobalt Blue</v>
          </cell>
          <cell r="G1293" t="str">
            <v>鈷藍</v>
          </cell>
          <cell r="H1293" t="str">
            <v>M</v>
          </cell>
          <cell r="I1293" t="str">
            <v>-</v>
          </cell>
          <cell r="J1293" t="str">
            <v>-</v>
          </cell>
          <cell r="K1293">
            <v>121</v>
          </cell>
          <cell r="L1293">
            <v>122</v>
          </cell>
          <cell r="M1293">
            <v>125</v>
          </cell>
          <cell r="N1293">
            <v>2708</v>
          </cell>
          <cell r="O1293" t="str">
            <v>-</v>
          </cell>
          <cell r="P1293" t="str">
            <v>-</v>
          </cell>
          <cell r="Q1293" t="str">
            <v>-</v>
          </cell>
        </row>
        <row r="1294">
          <cell r="C1294" t="str">
            <v>UW609-234-SG</v>
          </cell>
          <cell r="D1294" t="str">
            <v>Men's Briefs</v>
          </cell>
          <cell r="E1294" t="str">
            <v>新男仕三角褲</v>
          </cell>
          <cell r="F1294" t="str">
            <v>Cobalt Blue</v>
          </cell>
          <cell r="G1294" t="str">
            <v>鈷藍</v>
          </cell>
          <cell r="H1294" t="str">
            <v>L</v>
          </cell>
          <cell r="I1294" t="str">
            <v>-</v>
          </cell>
          <cell r="J1294" t="str">
            <v>-</v>
          </cell>
          <cell r="K1294">
            <v>121</v>
          </cell>
          <cell r="L1294">
            <v>122</v>
          </cell>
          <cell r="M1294">
            <v>125</v>
          </cell>
          <cell r="N1294">
            <v>2708</v>
          </cell>
          <cell r="O1294">
            <v>122</v>
          </cell>
          <cell r="P1294">
            <v>125</v>
          </cell>
          <cell r="Q1294">
            <v>2708</v>
          </cell>
        </row>
        <row r="1295">
          <cell r="C1295" t="str">
            <v>UW609-236-SG</v>
          </cell>
          <cell r="D1295" t="str">
            <v>Men's Briefs</v>
          </cell>
          <cell r="E1295" t="str">
            <v>新男仕三角褲</v>
          </cell>
          <cell r="F1295" t="str">
            <v>Cobalt Blue</v>
          </cell>
          <cell r="G1295" t="str">
            <v>鈷藍</v>
          </cell>
          <cell r="H1295" t="str">
            <v>LL</v>
          </cell>
          <cell r="I1295" t="str">
            <v>-</v>
          </cell>
          <cell r="J1295" t="str">
            <v>-</v>
          </cell>
          <cell r="K1295">
            <v>131</v>
          </cell>
          <cell r="L1295">
            <v>132</v>
          </cell>
          <cell r="M1295">
            <v>135</v>
          </cell>
          <cell r="N1295">
            <v>2924</v>
          </cell>
          <cell r="O1295" t="str">
            <v>-</v>
          </cell>
          <cell r="P1295" t="str">
            <v>-</v>
          </cell>
          <cell r="Q1295" t="str">
            <v>-</v>
          </cell>
        </row>
        <row r="1296">
          <cell r="C1296" t="str">
            <v>UW609-253-SG</v>
          </cell>
          <cell r="D1296" t="str">
            <v>Men's Briefs</v>
          </cell>
          <cell r="E1296" t="str">
            <v>新男仕三角褲</v>
          </cell>
          <cell r="F1296" t="str">
            <v>Red</v>
          </cell>
          <cell r="G1296" t="str">
            <v>紅色</v>
          </cell>
          <cell r="H1296" t="str">
            <v>M</v>
          </cell>
          <cell r="I1296">
            <v>135</v>
          </cell>
          <cell r="J1296">
            <v>120</v>
          </cell>
          <cell r="K1296">
            <v>121</v>
          </cell>
          <cell r="L1296">
            <v>122</v>
          </cell>
          <cell r="M1296">
            <v>125</v>
          </cell>
          <cell r="N1296">
            <v>2708</v>
          </cell>
          <cell r="O1296" t="str">
            <v>-</v>
          </cell>
          <cell r="P1296" t="str">
            <v>-</v>
          </cell>
          <cell r="Q1296" t="str">
            <v>-</v>
          </cell>
        </row>
        <row r="1297">
          <cell r="C1297" t="str">
            <v>UW609-254-SG</v>
          </cell>
          <cell r="D1297" t="str">
            <v>Men's Briefs</v>
          </cell>
          <cell r="E1297" t="str">
            <v>新男仕三角褲</v>
          </cell>
          <cell r="F1297" t="str">
            <v>Red</v>
          </cell>
          <cell r="G1297" t="str">
            <v>紅色</v>
          </cell>
          <cell r="H1297" t="str">
            <v>L</v>
          </cell>
          <cell r="I1297">
            <v>135</v>
          </cell>
          <cell r="J1297">
            <v>120</v>
          </cell>
          <cell r="K1297">
            <v>121</v>
          </cell>
          <cell r="L1297">
            <v>122</v>
          </cell>
          <cell r="M1297">
            <v>125</v>
          </cell>
          <cell r="N1297">
            <v>2708</v>
          </cell>
          <cell r="O1297" t="str">
            <v>-</v>
          </cell>
          <cell r="P1297" t="str">
            <v>-</v>
          </cell>
          <cell r="Q1297" t="str">
            <v>-</v>
          </cell>
        </row>
        <row r="1298">
          <cell r="C1298" t="str">
            <v>UW609-256-SG</v>
          </cell>
          <cell r="D1298" t="str">
            <v>Men's Briefs</v>
          </cell>
          <cell r="E1298" t="str">
            <v>新男仕三角褲</v>
          </cell>
          <cell r="F1298" t="str">
            <v>Red</v>
          </cell>
          <cell r="G1298" t="str">
            <v>紅色</v>
          </cell>
          <cell r="H1298" t="str">
            <v>LL</v>
          </cell>
          <cell r="I1298">
            <v>145</v>
          </cell>
          <cell r="J1298">
            <v>130</v>
          </cell>
          <cell r="K1298">
            <v>131</v>
          </cell>
          <cell r="L1298">
            <v>132</v>
          </cell>
          <cell r="M1298">
            <v>135</v>
          </cell>
          <cell r="N1298">
            <v>2924</v>
          </cell>
          <cell r="O1298" t="str">
            <v>-</v>
          </cell>
          <cell r="P1298" t="str">
            <v>-</v>
          </cell>
          <cell r="Q1298" t="str">
            <v>-</v>
          </cell>
        </row>
        <row r="1299">
          <cell r="C1299" t="str">
            <v>UW611-063-SG</v>
          </cell>
          <cell r="D1299" t="str">
            <v>High-Rise Panties</v>
          </cell>
          <cell r="E1299" t="str">
            <v>仕女高腰內褲</v>
          </cell>
          <cell r="F1299" t="str">
            <v>Wine Red</v>
          </cell>
          <cell r="G1299" t="str">
            <v>酒紅</v>
          </cell>
          <cell r="H1299" t="str">
            <v>M</v>
          </cell>
          <cell r="O1299">
            <v>165</v>
          </cell>
          <cell r="P1299">
            <v>168</v>
          </cell>
          <cell r="Q1299">
            <v>3638.9975999999997</v>
          </cell>
        </row>
        <row r="1300">
          <cell r="C1300" t="str">
            <v>UW611-064-SG</v>
          </cell>
          <cell r="D1300" t="str">
            <v>High-Rise Panties</v>
          </cell>
          <cell r="E1300" t="str">
            <v>仕女高腰內褲</v>
          </cell>
          <cell r="F1300" t="str">
            <v>Wine Red</v>
          </cell>
          <cell r="G1300" t="str">
            <v>酒紅</v>
          </cell>
          <cell r="H1300" t="str">
            <v>L</v>
          </cell>
          <cell r="O1300">
            <v>165</v>
          </cell>
          <cell r="P1300">
            <v>168</v>
          </cell>
          <cell r="Q1300">
            <v>3638.9975999999997</v>
          </cell>
        </row>
        <row r="1301">
          <cell r="C1301" t="str">
            <v>UW611-066-SG</v>
          </cell>
          <cell r="D1301" t="str">
            <v>High-Rise Panties</v>
          </cell>
          <cell r="E1301" t="str">
            <v>仕女高腰內褲</v>
          </cell>
          <cell r="F1301" t="str">
            <v>Wine Red</v>
          </cell>
          <cell r="G1301" t="str">
            <v>酒紅</v>
          </cell>
          <cell r="H1301" t="str">
            <v>LL</v>
          </cell>
          <cell r="O1301">
            <v>175</v>
          </cell>
          <cell r="P1301">
            <v>178</v>
          </cell>
          <cell r="Q1301">
            <v>3855.6045999999997</v>
          </cell>
        </row>
        <row r="1302">
          <cell r="C1302" t="str">
            <v>UW611-069-SG</v>
          </cell>
          <cell r="D1302" t="str">
            <v>High-Rise Panties</v>
          </cell>
          <cell r="E1302" t="str">
            <v>仕女高腰內褲</v>
          </cell>
          <cell r="F1302" t="str">
            <v>Wine Red</v>
          </cell>
          <cell r="G1302" t="str">
            <v>酒紅</v>
          </cell>
          <cell r="H1302" t="str">
            <v>3L</v>
          </cell>
          <cell r="O1302">
            <v>195</v>
          </cell>
          <cell r="P1302">
            <v>199</v>
          </cell>
          <cell r="Q1302">
            <v>4310.4793</v>
          </cell>
        </row>
        <row r="1303">
          <cell r="C1303" t="str">
            <v>UW611-103-SG</v>
          </cell>
          <cell r="D1303" t="str">
            <v>High-Rise Panties</v>
          </cell>
          <cell r="E1303" t="str">
            <v>仕女高腰內褲</v>
          </cell>
          <cell r="F1303" t="str">
            <v>Light Orange</v>
          </cell>
          <cell r="G1303" t="str">
            <v>淺桔</v>
          </cell>
          <cell r="H1303" t="str">
            <v>M</v>
          </cell>
          <cell r="I1303" t="str">
            <v>-</v>
          </cell>
          <cell r="J1303" t="str">
            <v>-</v>
          </cell>
          <cell r="K1303" t="str">
            <v>-</v>
          </cell>
          <cell r="L1303">
            <v>165</v>
          </cell>
          <cell r="M1303">
            <v>168</v>
          </cell>
          <cell r="N1303">
            <v>3639</v>
          </cell>
          <cell r="O1303">
            <v>165</v>
          </cell>
          <cell r="P1303">
            <v>168</v>
          </cell>
          <cell r="Q1303">
            <v>3639</v>
          </cell>
        </row>
        <row r="1304">
          <cell r="C1304" t="str">
            <v>UW611-104-SG</v>
          </cell>
          <cell r="D1304" t="str">
            <v>High-Rise Panties</v>
          </cell>
          <cell r="E1304" t="str">
            <v>仕女高腰內褲</v>
          </cell>
          <cell r="F1304" t="str">
            <v>Light Orange</v>
          </cell>
          <cell r="G1304" t="str">
            <v>淺桔</v>
          </cell>
          <cell r="H1304" t="str">
            <v>L</v>
          </cell>
          <cell r="I1304" t="str">
            <v>-</v>
          </cell>
          <cell r="J1304" t="str">
            <v>-</v>
          </cell>
          <cell r="K1304" t="str">
            <v>-</v>
          </cell>
          <cell r="L1304">
            <v>165</v>
          </cell>
          <cell r="M1304">
            <v>168</v>
          </cell>
          <cell r="N1304">
            <v>3639</v>
          </cell>
          <cell r="O1304">
            <v>165</v>
          </cell>
          <cell r="P1304">
            <v>168</v>
          </cell>
          <cell r="Q1304">
            <v>3639</v>
          </cell>
        </row>
        <row r="1305">
          <cell r="C1305" t="str">
            <v>UW611-106-SG</v>
          </cell>
          <cell r="D1305" t="str">
            <v>High-Rise Panties</v>
          </cell>
          <cell r="E1305" t="str">
            <v>仕女高腰內褲</v>
          </cell>
          <cell r="F1305" t="str">
            <v>Light Orange</v>
          </cell>
          <cell r="G1305" t="str">
            <v>淺桔</v>
          </cell>
          <cell r="H1305" t="str">
            <v>LL</v>
          </cell>
          <cell r="I1305" t="str">
            <v>-</v>
          </cell>
          <cell r="J1305" t="str">
            <v>-</v>
          </cell>
          <cell r="K1305" t="str">
            <v>-</v>
          </cell>
          <cell r="L1305">
            <v>175</v>
          </cell>
          <cell r="M1305">
            <v>178</v>
          </cell>
          <cell r="N1305">
            <v>3856</v>
          </cell>
          <cell r="O1305">
            <v>175</v>
          </cell>
          <cell r="P1305">
            <v>178</v>
          </cell>
          <cell r="Q1305">
            <v>3856</v>
          </cell>
        </row>
        <row r="1306">
          <cell r="C1306" t="str">
            <v>UW611-109-SG</v>
          </cell>
          <cell r="D1306" t="str">
            <v>High-Rise Panties</v>
          </cell>
          <cell r="E1306" t="str">
            <v>仕女高腰內褲</v>
          </cell>
          <cell r="F1306" t="str">
            <v>Light Orange</v>
          </cell>
          <cell r="G1306" t="str">
            <v>淺桔</v>
          </cell>
          <cell r="H1306" t="str">
            <v>3L</v>
          </cell>
          <cell r="I1306" t="str">
            <v>-</v>
          </cell>
          <cell r="J1306" t="str">
            <v>-</v>
          </cell>
          <cell r="K1306" t="str">
            <v>-</v>
          </cell>
          <cell r="L1306">
            <v>195</v>
          </cell>
          <cell r="M1306">
            <v>199</v>
          </cell>
          <cell r="N1306">
            <v>4310</v>
          </cell>
          <cell r="O1306">
            <v>195</v>
          </cell>
          <cell r="P1306">
            <v>199</v>
          </cell>
          <cell r="Q1306">
            <v>4310</v>
          </cell>
        </row>
        <row r="1307">
          <cell r="C1307" t="str">
            <v>UW611-173-SG</v>
          </cell>
          <cell r="D1307" t="str">
            <v>High-Rise Panties</v>
          </cell>
          <cell r="E1307" t="str">
            <v>仕女高腰內褲</v>
          </cell>
          <cell r="F1307" t="str">
            <v>Light Blue</v>
          </cell>
          <cell r="G1307" t="str">
            <v>淺藍</v>
          </cell>
          <cell r="H1307" t="str">
            <v>M</v>
          </cell>
          <cell r="O1307">
            <v>165</v>
          </cell>
          <cell r="P1307">
            <v>168</v>
          </cell>
          <cell r="Q1307">
            <v>3639</v>
          </cell>
        </row>
        <row r="1308">
          <cell r="C1308" t="str">
            <v>UW611-174-SG</v>
          </cell>
          <cell r="D1308" t="str">
            <v>High-Rise Panties</v>
          </cell>
          <cell r="E1308" t="str">
            <v>仕女高腰內褲</v>
          </cell>
          <cell r="F1308" t="str">
            <v>Light Blue</v>
          </cell>
          <cell r="G1308" t="str">
            <v>淺藍</v>
          </cell>
          <cell r="H1308" t="str">
            <v>L</v>
          </cell>
          <cell r="O1308">
            <v>165</v>
          </cell>
          <cell r="P1308">
            <v>168</v>
          </cell>
          <cell r="Q1308">
            <v>3639</v>
          </cell>
        </row>
        <row r="1309">
          <cell r="C1309" t="str">
            <v>UW611-176-SG</v>
          </cell>
          <cell r="D1309" t="str">
            <v>High-Rise Panties</v>
          </cell>
          <cell r="E1309" t="str">
            <v>仕女高腰內褲</v>
          </cell>
          <cell r="F1309" t="str">
            <v>Light Blue</v>
          </cell>
          <cell r="G1309" t="str">
            <v>淺藍</v>
          </cell>
          <cell r="H1309" t="str">
            <v>LL</v>
          </cell>
          <cell r="O1309">
            <v>175</v>
          </cell>
          <cell r="P1309">
            <v>178</v>
          </cell>
          <cell r="Q1309">
            <v>3856</v>
          </cell>
        </row>
        <row r="1310">
          <cell r="C1310" t="str">
            <v>UW611-179-SG</v>
          </cell>
          <cell r="D1310" t="str">
            <v>High-Rise Panties</v>
          </cell>
          <cell r="E1310" t="str">
            <v>仕女高腰內褲</v>
          </cell>
          <cell r="F1310" t="str">
            <v>Light Blue</v>
          </cell>
          <cell r="G1310" t="str">
            <v>淺藍</v>
          </cell>
          <cell r="H1310" t="str">
            <v>3L</v>
          </cell>
          <cell r="O1310">
            <v>195</v>
          </cell>
          <cell r="P1310">
            <v>199</v>
          </cell>
          <cell r="Q1310">
            <v>4310</v>
          </cell>
        </row>
        <row r="1311">
          <cell r="C1311" t="str">
            <v>UW612-063-SG</v>
          </cell>
          <cell r="D1311" t="str">
            <v>Mid-Rise Panties</v>
          </cell>
          <cell r="E1311" t="str">
            <v>仕女中腰内褲</v>
          </cell>
          <cell r="F1311" t="str">
            <v>Wine Red</v>
          </cell>
          <cell r="G1311" t="str">
            <v>酒紅</v>
          </cell>
          <cell r="H1311" t="str">
            <v>M</v>
          </cell>
          <cell r="O1311">
            <v>160</v>
          </cell>
          <cell r="P1311">
            <v>163</v>
          </cell>
          <cell r="Q1311">
            <v>3531</v>
          </cell>
        </row>
        <row r="1312">
          <cell r="C1312" t="str">
            <v>UW612-064-SG</v>
          </cell>
          <cell r="D1312" t="str">
            <v>Mid-Rise Panties</v>
          </cell>
          <cell r="E1312" t="str">
            <v>仕女中腰内褲</v>
          </cell>
          <cell r="F1312" t="str">
            <v>Wine Red</v>
          </cell>
          <cell r="G1312" t="str">
            <v>酒紅</v>
          </cell>
          <cell r="H1312" t="str">
            <v>L</v>
          </cell>
          <cell r="O1312">
            <v>160</v>
          </cell>
          <cell r="P1312">
            <v>163</v>
          </cell>
          <cell r="Q1312">
            <v>3531</v>
          </cell>
        </row>
        <row r="1313">
          <cell r="C1313" t="str">
            <v>UW612-066-SG</v>
          </cell>
          <cell r="D1313" t="str">
            <v>Mid-Rise Panties</v>
          </cell>
          <cell r="E1313" t="str">
            <v>仕女中腰内褲</v>
          </cell>
          <cell r="F1313" t="str">
            <v>Wine Red</v>
          </cell>
          <cell r="G1313" t="str">
            <v>酒紅</v>
          </cell>
          <cell r="H1313" t="str">
            <v>LL</v>
          </cell>
          <cell r="O1313">
            <v>170</v>
          </cell>
          <cell r="P1313">
            <v>173</v>
          </cell>
          <cell r="Q1313">
            <v>3747</v>
          </cell>
        </row>
        <row r="1314">
          <cell r="C1314" t="str">
            <v>UW612-069-SG</v>
          </cell>
          <cell r="D1314" t="str">
            <v>Mid-Rise Panties</v>
          </cell>
          <cell r="E1314" t="str">
            <v>仕女中腰内褲</v>
          </cell>
          <cell r="F1314" t="str">
            <v>Wine Red</v>
          </cell>
          <cell r="G1314" t="str">
            <v>酒紅</v>
          </cell>
          <cell r="H1314" t="str">
            <v>3L</v>
          </cell>
          <cell r="O1314">
            <v>190</v>
          </cell>
          <cell r="P1314">
            <v>194</v>
          </cell>
          <cell r="Q1314">
            <v>4202</v>
          </cell>
        </row>
        <row r="1315">
          <cell r="C1315" t="str">
            <v>UW612-173-SG</v>
          </cell>
          <cell r="D1315" t="str">
            <v>Mid-Rise Panties</v>
          </cell>
          <cell r="E1315" t="str">
            <v>仕女中腰内褲</v>
          </cell>
          <cell r="F1315" t="str">
            <v>Light Blue</v>
          </cell>
          <cell r="G1315" t="str">
            <v>淺藍</v>
          </cell>
          <cell r="H1315" t="str">
            <v>M</v>
          </cell>
          <cell r="O1315">
            <v>160</v>
          </cell>
          <cell r="P1315">
            <v>163</v>
          </cell>
          <cell r="Q1315">
            <v>3531</v>
          </cell>
        </row>
        <row r="1316">
          <cell r="C1316" t="str">
            <v>UW612-174-SG</v>
          </cell>
          <cell r="D1316" t="str">
            <v>Mid-Rise Panties</v>
          </cell>
          <cell r="E1316" t="str">
            <v>仕女中腰内褲</v>
          </cell>
          <cell r="F1316" t="str">
            <v>Light Blue</v>
          </cell>
          <cell r="G1316" t="str">
            <v>淺藍</v>
          </cell>
          <cell r="H1316" t="str">
            <v>L</v>
          </cell>
          <cell r="O1316">
            <v>160</v>
          </cell>
          <cell r="P1316">
            <v>163</v>
          </cell>
          <cell r="Q1316">
            <v>3531</v>
          </cell>
        </row>
        <row r="1317">
          <cell r="C1317" t="str">
            <v>UW612-176-SG</v>
          </cell>
          <cell r="D1317" t="str">
            <v>Mid-Rise Panties</v>
          </cell>
          <cell r="E1317" t="str">
            <v>仕女中腰内褲</v>
          </cell>
          <cell r="F1317" t="str">
            <v>Light Blue</v>
          </cell>
          <cell r="G1317" t="str">
            <v>淺藍</v>
          </cell>
          <cell r="H1317" t="str">
            <v>LL</v>
          </cell>
          <cell r="O1317">
            <v>170</v>
          </cell>
          <cell r="P1317">
            <v>173</v>
          </cell>
          <cell r="Q1317">
            <v>3747</v>
          </cell>
        </row>
        <row r="1318">
          <cell r="C1318" t="str">
            <v>UW612-179-SG</v>
          </cell>
          <cell r="D1318" t="str">
            <v>Mid-Rise Panties</v>
          </cell>
          <cell r="E1318" t="str">
            <v>仕女中腰内褲</v>
          </cell>
          <cell r="F1318" t="str">
            <v>Light Blue</v>
          </cell>
          <cell r="G1318" t="str">
            <v>淺藍</v>
          </cell>
          <cell r="H1318" t="str">
            <v>3L</v>
          </cell>
          <cell r="O1318">
            <v>190</v>
          </cell>
          <cell r="P1318">
            <v>194</v>
          </cell>
          <cell r="Q1318">
            <v>4202</v>
          </cell>
        </row>
        <row r="1319">
          <cell r="C1319" t="str">
            <v>UW613-023-SG</v>
          </cell>
          <cell r="D1319" t="str">
            <v>Men's Boxers</v>
          </cell>
          <cell r="E1319" t="str">
            <v>男仕四角褲</v>
          </cell>
          <cell r="F1319" t="str">
            <v>Ivory</v>
          </cell>
          <cell r="G1319" t="str">
            <v>米白</v>
          </cell>
          <cell r="H1319" t="str">
            <v>M</v>
          </cell>
          <cell r="L1319" t="str">
            <v>-</v>
          </cell>
          <cell r="M1319" t="str">
            <v>-</v>
          </cell>
          <cell r="N1319" t="str">
            <v>-</v>
          </cell>
          <cell r="O1319">
            <v>160</v>
          </cell>
          <cell r="P1319">
            <v>163</v>
          </cell>
          <cell r="Q1319">
            <v>3531</v>
          </cell>
        </row>
        <row r="1320">
          <cell r="C1320" t="str">
            <v>UW613-024-SG</v>
          </cell>
          <cell r="D1320" t="str">
            <v>Men's Boxers</v>
          </cell>
          <cell r="E1320" t="str">
            <v>男仕四角褲</v>
          </cell>
          <cell r="F1320" t="str">
            <v>Ivory</v>
          </cell>
          <cell r="G1320" t="str">
            <v>米白</v>
          </cell>
          <cell r="H1320" t="str">
            <v>L</v>
          </cell>
          <cell r="L1320" t="str">
            <v>-</v>
          </cell>
          <cell r="M1320" t="str">
            <v>-</v>
          </cell>
          <cell r="N1320" t="str">
            <v>-</v>
          </cell>
          <cell r="O1320">
            <v>160</v>
          </cell>
          <cell r="P1320">
            <v>163</v>
          </cell>
          <cell r="Q1320">
            <v>3531</v>
          </cell>
        </row>
        <row r="1321">
          <cell r="C1321" t="str">
            <v>UW613-026-SG</v>
          </cell>
          <cell r="D1321" t="str">
            <v>Men's Boxers</v>
          </cell>
          <cell r="E1321" t="str">
            <v>男仕四角褲</v>
          </cell>
          <cell r="F1321" t="str">
            <v>Ivory</v>
          </cell>
          <cell r="G1321" t="str">
            <v>米白</v>
          </cell>
          <cell r="H1321" t="str">
            <v>LL</v>
          </cell>
          <cell r="L1321" t="str">
            <v>-</v>
          </cell>
          <cell r="M1321" t="str">
            <v>-</v>
          </cell>
          <cell r="N1321" t="str">
            <v>-</v>
          </cell>
          <cell r="O1321">
            <v>170</v>
          </cell>
          <cell r="P1321">
            <v>173</v>
          </cell>
          <cell r="Q1321">
            <v>3747</v>
          </cell>
        </row>
        <row r="1322">
          <cell r="C1322" t="str">
            <v>UW613-029-SG</v>
          </cell>
          <cell r="D1322" t="str">
            <v>Men's Boxers</v>
          </cell>
          <cell r="E1322" t="str">
            <v>男仕四角褲</v>
          </cell>
          <cell r="F1322" t="str">
            <v>Ivory</v>
          </cell>
          <cell r="G1322" t="str">
            <v>米白</v>
          </cell>
          <cell r="H1322" t="str">
            <v>3L</v>
          </cell>
          <cell r="L1322" t="str">
            <v>-</v>
          </cell>
          <cell r="M1322" t="str">
            <v>-</v>
          </cell>
          <cell r="N1322" t="str">
            <v>-</v>
          </cell>
          <cell r="O1322">
            <v>180</v>
          </cell>
          <cell r="P1322">
            <v>183</v>
          </cell>
          <cell r="Q1322">
            <v>3964</v>
          </cell>
        </row>
        <row r="1323">
          <cell r="C1323" t="str">
            <v>UW613-033-SG</v>
          </cell>
          <cell r="D1323" t="str">
            <v>Men's Boxers</v>
          </cell>
          <cell r="E1323" t="str">
            <v>男仕四角褲</v>
          </cell>
          <cell r="F1323" t="str">
            <v>Gray</v>
          </cell>
          <cell r="G1323" t="str">
            <v>灰色</v>
          </cell>
          <cell r="H1323" t="str">
            <v>M</v>
          </cell>
          <cell r="O1323">
            <v>160</v>
          </cell>
          <cell r="P1323">
            <v>163</v>
          </cell>
          <cell r="Q1323">
            <v>3531</v>
          </cell>
        </row>
        <row r="1324">
          <cell r="C1324" t="str">
            <v>UW613-034-SG</v>
          </cell>
          <cell r="D1324" t="str">
            <v>Men's Boxers</v>
          </cell>
          <cell r="E1324" t="str">
            <v>男仕四角褲</v>
          </cell>
          <cell r="F1324" t="str">
            <v>Gray</v>
          </cell>
          <cell r="G1324" t="str">
            <v>灰色</v>
          </cell>
          <cell r="H1324" t="str">
            <v>L</v>
          </cell>
          <cell r="O1324">
            <v>160</v>
          </cell>
          <cell r="P1324">
            <v>163</v>
          </cell>
          <cell r="Q1324">
            <v>3531</v>
          </cell>
        </row>
        <row r="1325">
          <cell r="C1325" t="str">
            <v>UW613-036-SG</v>
          </cell>
          <cell r="D1325" t="str">
            <v>Men's Boxers</v>
          </cell>
          <cell r="E1325" t="str">
            <v>男仕四角褲</v>
          </cell>
          <cell r="F1325" t="str">
            <v>Gray</v>
          </cell>
          <cell r="G1325" t="str">
            <v>灰色</v>
          </cell>
          <cell r="H1325" t="str">
            <v>LL</v>
          </cell>
          <cell r="O1325">
            <v>170</v>
          </cell>
          <cell r="P1325">
            <v>173</v>
          </cell>
          <cell r="Q1325">
            <v>3747</v>
          </cell>
        </row>
        <row r="1326">
          <cell r="C1326" t="str">
            <v>UW613-039-SG</v>
          </cell>
          <cell r="D1326" t="str">
            <v>Men's Boxers</v>
          </cell>
          <cell r="E1326" t="str">
            <v>男仕四角褲</v>
          </cell>
          <cell r="F1326" t="str">
            <v>Gray</v>
          </cell>
          <cell r="G1326" t="str">
            <v>灰色</v>
          </cell>
          <cell r="H1326" t="str">
            <v>3L</v>
          </cell>
          <cell r="O1326">
            <v>180</v>
          </cell>
          <cell r="P1326">
            <v>183</v>
          </cell>
          <cell r="Q1326">
            <v>3964</v>
          </cell>
        </row>
        <row r="1327">
          <cell r="C1327" t="str">
            <v>UW613-083-SG</v>
          </cell>
          <cell r="D1327" t="str">
            <v>Men's Boxers</v>
          </cell>
          <cell r="E1327" t="str">
            <v>男仕四角褲</v>
          </cell>
          <cell r="F1327" t="str">
            <v>Black</v>
          </cell>
          <cell r="G1327" t="str">
            <v>黑色</v>
          </cell>
          <cell r="H1327" t="str">
            <v>M</v>
          </cell>
          <cell r="O1327">
            <v>160</v>
          </cell>
          <cell r="P1327">
            <v>163</v>
          </cell>
          <cell r="Q1327">
            <v>3531</v>
          </cell>
        </row>
        <row r="1328">
          <cell r="C1328" t="str">
            <v>UW613-084-SG</v>
          </cell>
          <cell r="D1328" t="str">
            <v>Men's Boxers</v>
          </cell>
          <cell r="E1328" t="str">
            <v>男仕四角褲</v>
          </cell>
          <cell r="F1328" t="str">
            <v>Black</v>
          </cell>
          <cell r="G1328" t="str">
            <v>黑色</v>
          </cell>
          <cell r="H1328" t="str">
            <v>L</v>
          </cell>
          <cell r="O1328">
            <v>160</v>
          </cell>
          <cell r="P1328">
            <v>163</v>
          </cell>
          <cell r="Q1328">
            <v>3531</v>
          </cell>
        </row>
        <row r="1329">
          <cell r="C1329" t="str">
            <v>UW613-086-SG</v>
          </cell>
          <cell r="D1329" t="str">
            <v>Men's Boxers</v>
          </cell>
          <cell r="E1329" t="str">
            <v>男仕四角褲</v>
          </cell>
          <cell r="F1329" t="str">
            <v>Black</v>
          </cell>
          <cell r="G1329" t="str">
            <v>黑色</v>
          </cell>
          <cell r="H1329" t="str">
            <v>LL</v>
          </cell>
          <cell r="O1329">
            <v>170</v>
          </cell>
          <cell r="P1329">
            <v>173</v>
          </cell>
          <cell r="Q1329">
            <v>3747</v>
          </cell>
        </row>
        <row r="1330">
          <cell r="C1330" t="str">
            <v>UW613-089-SG</v>
          </cell>
          <cell r="D1330" t="str">
            <v>Men's Boxers</v>
          </cell>
          <cell r="E1330" t="str">
            <v>男仕四角褲</v>
          </cell>
          <cell r="F1330" t="str">
            <v>Black</v>
          </cell>
          <cell r="G1330" t="str">
            <v>黑色</v>
          </cell>
          <cell r="H1330" t="str">
            <v>3L</v>
          </cell>
          <cell r="O1330">
            <v>180</v>
          </cell>
          <cell r="P1330">
            <v>183</v>
          </cell>
          <cell r="Q1330">
            <v>3964</v>
          </cell>
        </row>
        <row r="1331">
          <cell r="C1331" t="str">
            <v>UW614-023-SG</v>
          </cell>
          <cell r="D1331" t="str">
            <v>Men's Briefs</v>
          </cell>
          <cell r="E1331" t="str">
            <v>男仕三角褲</v>
          </cell>
          <cell r="F1331" t="str">
            <v>Ivory</v>
          </cell>
          <cell r="G1331" t="str">
            <v>米白</v>
          </cell>
          <cell r="H1331" t="str">
            <v>M</v>
          </cell>
          <cell r="O1331">
            <v>140</v>
          </cell>
          <cell r="P1331">
            <v>143</v>
          </cell>
          <cell r="Q1331">
            <v>3097</v>
          </cell>
        </row>
        <row r="1332">
          <cell r="C1332" t="str">
            <v>UW614-024-SG</v>
          </cell>
          <cell r="D1332" t="str">
            <v>Men's Briefs</v>
          </cell>
          <cell r="E1332" t="str">
            <v>男仕三角褲</v>
          </cell>
          <cell r="F1332" t="str">
            <v>Ivory</v>
          </cell>
          <cell r="G1332" t="str">
            <v>米白</v>
          </cell>
          <cell r="H1332" t="str">
            <v>L</v>
          </cell>
          <cell r="O1332">
            <v>140</v>
          </cell>
          <cell r="P1332">
            <v>143</v>
          </cell>
          <cell r="Q1332">
            <v>3097</v>
          </cell>
        </row>
        <row r="1333">
          <cell r="C1333" t="str">
            <v>UW614-026-SG</v>
          </cell>
          <cell r="D1333" t="str">
            <v>Men's Briefs</v>
          </cell>
          <cell r="E1333" t="str">
            <v>男仕三角褲</v>
          </cell>
          <cell r="F1333" t="str">
            <v>Ivory</v>
          </cell>
          <cell r="G1333" t="str">
            <v>米白</v>
          </cell>
          <cell r="H1333" t="str">
            <v>LL</v>
          </cell>
          <cell r="O1333">
            <v>150</v>
          </cell>
          <cell r="P1333">
            <v>153</v>
          </cell>
          <cell r="Q1333">
            <v>3314</v>
          </cell>
        </row>
        <row r="1334">
          <cell r="C1334" t="str">
            <v>UW614-029-SG</v>
          </cell>
          <cell r="D1334" t="str">
            <v>Men's Briefs</v>
          </cell>
          <cell r="E1334" t="str">
            <v>男仕三角褲</v>
          </cell>
          <cell r="F1334" t="str">
            <v>Ivory</v>
          </cell>
          <cell r="G1334" t="str">
            <v>米白</v>
          </cell>
          <cell r="H1334" t="str">
            <v>3L</v>
          </cell>
          <cell r="O1334">
            <v>160</v>
          </cell>
          <cell r="P1334">
            <v>163</v>
          </cell>
          <cell r="Q1334">
            <v>3531</v>
          </cell>
        </row>
        <row r="1335">
          <cell r="C1335" t="str">
            <v>UW614-083-SG</v>
          </cell>
          <cell r="D1335" t="str">
            <v>Men's Briefs</v>
          </cell>
          <cell r="E1335" t="str">
            <v>男仕三角褲</v>
          </cell>
          <cell r="F1335" t="str">
            <v>Black</v>
          </cell>
          <cell r="G1335" t="str">
            <v>黑色</v>
          </cell>
          <cell r="H1335" t="str">
            <v>M</v>
          </cell>
          <cell r="O1335">
            <v>140</v>
          </cell>
          <cell r="P1335">
            <v>143</v>
          </cell>
          <cell r="Q1335">
            <v>3097</v>
          </cell>
        </row>
        <row r="1336">
          <cell r="C1336" t="str">
            <v>UW614-084-SG</v>
          </cell>
          <cell r="D1336" t="str">
            <v>Men's Briefs</v>
          </cell>
          <cell r="E1336" t="str">
            <v>男仕三角褲</v>
          </cell>
          <cell r="F1336" t="str">
            <v>Black</v>
          </cell>
          <cell r="G1336" t="str">
            <v>黑色</v>
          </cell>
          <cell r="H1336" t="str">
            <v>L</v>
          </cell>
          <cell r="O1336">
            <v>140</v>
          </cell>
          <cell r="P1336">
            <v>143</v>
          </cell>
          <cell r="Q1336">
            <v>3097</v>
          </cell>
        </row>
        <row r="1337">
          <cell r="C1337" t="str">
            <v>UW614-086-SG</v>
          </cell>
          <cell r="D1337" t="str">
            <v>Men's Briefs</v>
          </cell>
          <cell r="E1337" t="str">
            <v>男仕三角褲</v>
          </cell>
          <cell r="F1337" t="str">
            <v>Black</v>
          </cell>
          <cell r="G1337" t="str">
            <v>黑色</v>
          </cell>
          <cell r="H1337" t="str">
            <v>LL</v>
          </cell>
          <cell r="O1337">
            <v>150</v>
          </cell>
          <cell r="P1337">
            <v>153</v>
          </cell>
          <cell r="Q1337">
            <v>3314</v>
          </cell>
        </row>
        <row r="1338">
          <cell r="C1338" t="str">
            <v>UW614-089-SG</v>
          </cell>
          <cell r="D1338" t="str">
            <v>Men's Briefs</v>
          </cell>
          <cell r="E1338" t="str">
            <v>男仕三角褲</v>
          </cell>
          <cell r="F1338" t="str">
            <v>Black</v>
          </cell>
          <cell r="G1338" t="str">
            <v>黑色</v>
          </cell>
          <cell r="H1338" t="str">
            <v>3L</v>
          </cell>
          <cell r="O1338">
            <v>160</v>
          </cell>
          <cell r="P1338">
            <v>163</v>
          </cell>
          <cell r="Q1338">
            <v>3531</v>
          </cell>
        </row>
        <row r="1339">
          <cell r="C1339" t="str">
            <v>UW616-133-SG</v>
          </cell>
          <cell r="D1339" t="str">
            <v>High-Rise Lace Panties</v>
          </cell>
          <cell r="E1339" t="str">
            <v>仕女高腰蕾絲內褲</v>
          </cell>
          <cell r="F1339" t="str">
            <v>Beige</v>
          </cell>
          <cell r="G1339" t="str">
            <v>膚色</v>
          </cell>
          <cell r="H1339" t="str">
            <v>M</v>
          </cell>
          <cell r="O1339">
            <v>170</v>
          </cell>
          <cell r="P1339">
            <v>173</v>
          </cell>
          <cell r="Q1339">
            <v>3747</v>
          </cell>
        </row>
        <row r="1340">
          <cell r="C1340" t="str">
            <v>UW616-134-SG</v>
          </cell>
          <cell r="D1340" t="str">
            <v>High-Rise Lace Panties</v>
          </cell>
          <cell r="E1340" t="str">
            <v>仕女高腰蕾絲內褲</v>
          </cell>
          <cell r="F1340" t="str">
            <v>Beige</v>
          </cell>
          <cell r="G1340" t="str">
            <v>膚色</v>
          </cell>
          <cell r="H1340" t="str">
            <v>L</v>
          </cell>
          <cell r="O1340">
            <v>170</v>
          </cell>
          <cell r="P1340">
            <v>173</v>
          </cell>
          <cell r="Q1340">
            <v>3747</v>
          </cell>
        </row>
        <row r="1341">
          <cell r="C1341" t="str">
            <v>UW616-136-SG</v>
          </cell>
          <cell r="D1341" t="str">
            <v>High-Rise Lace Panties</v>
          </cell>
          <cell r="E1341" t="str">
            <v>仕女高腰蕾絲內褲</v>
          </cell>
          <cell r="F1341" t="str">
            <v>Beige</v>
          </cell>
          <cell r="G1341" t="str">
            <v>膚色</v>
          </cell>
          <cell r="H1341" t="str">
            <v>LL</v>
          </cell>
          <cell r="O1341">
            <v>180</v>
          </cell>
          <cell r="P1341">
            <v>183</v>
          </cell>
          <cell r="Q1341">
            <v>3964</v>
          </cell>
        </row>
        <row r="1342">
          <cell r="C1342" t="str">
            <v>UW616-139-SG</v>
          </cell>
          <cell r="D1342" t="str">
            <v>High-Rise Lace Panties</v>
          </cell>
          <cell r="E1342" t="str">
            <v>仕女高腰蕾絲內褲</v>
          </cell>
          <cell r="F1342" t="str">
            <v>Beige</v>
          </cell>
          <cell r="G1342" t="str">
            <v>膚色</v>
          </cell>
          <cell r="H1342" t="str">
            <v>3L</v>
          </cell>
          <cell r="O1342">
            <v>200</v>
          </cell>
          <cell r="P1342">
            <v>204</v>
          </cell>
          <cell r="Q1342">
            <v>4419</v>
          </cell>
        </row>
        <row r="1343">
          <cell r="C1343" t="str">
            <v>UW621-033-SG</v>
          </cell>
          <cell r="D1343" t="str">
            <v>Lady's Sleeveless Undershirt</v>
          </cell>
          <cell r="E1343" t="str">
            <v>仕女背心</v>
          </cell>
          <cell r="F1343" t="str">
            <v>Gray</v>
          </cell>
          <cell r="G1343" t="str">
            <v>深灰</v>
          </cell>
          <cell r="H1343" t="str">
            <v>M</v>
          </cell>
          <cell r="I1343">
            <v>270</v>
          </cell>
          <cell r="J1343" t="str">
            <v>-</v>
          </cell>
          <cell r="K1343" t="str">
            <v>-</v>
          </cell>
          <cell r="L1343" t="str">
            <v>-</v>
          </cell>
          <cell r="M1343" t="str">
            <v>-</v>
          </cell>
          <cell r="N1343" t="str">
            <v>-</v>
          </cell>
          <cell r="O1343" t="str">
            <v>-</v>
          </cell>
          <cell r="P1343" t="str">
            <v>-</v>
          </cell>
          <cell r="Q1343" t="str">
            <v>-</v>
          </cell>
        </row>
        <row r="1344">
          <cell r="C1344" t="str">
            <v>UW621-034-SG</v>
          </cell>
          <cell r="D1344" t="str">
            <v>Lady's Sleeveless Undershirt</v>
          </cell>
          <cell r="E1344" t="str">
            <v>仕女背心</v>
          </cell>
          <cell r="F1344" t="str">
            <v>Gray</v>
          </cell>
          <cell r="G1344" t="str">
            <v>深灰</v>
          </cell>
          <cell r="H1344" t="str">
            <v>L</v>
          </cell>
          <cell r="I1344">
            <v>270</v>
          </cell>
          <cell r="J1344" t="str">
            <v>-</v>
          </cell>
          <cell r="K1344" t="str">
            <v>-</v>
          </cell>
          <cell r="L1344" t="str">
            <v>-</v>
          </cell>
          <cell r="M1344" t="str">
            <v>-</v>
          </cell>
          <cell r="N1344" t="str">
            <v>-</v>
          </cell>
          <cell r="O1344" t="str">
            <v>-</v>
          </cell>
          <cell r="P1344" t="str">
            <v>-</v>
          </cell>
          <cell r="Q1344" t="str">
            <v>-</v>
          </cell>
        </row>
        <row r="1345">
          <cell r="C1345" t="str">
            <v>UW621-036-SG</v>
          </cell>
          <cell r="D1345" t="str">
            <v>Lady's Sleeveless Undershirt</v>
          </cell>
          <cell r="E1345" t="str">
            <v>仕女背心</v>
          </cell>
          <cell r="F1345" t="str">
            <v>Gray</v>
          </cell>
          <cell r="G1345" t="str">
            <v>深灰</v>
          </cell>
          <cell r="H1345" t="str">
            <v>LL</v>
          </cell>
          <cell r="I1345">
            <v>280</v>
          </cell>
          <cell r="J1345" t="str">
            <v>-</v>
          </cell>
          <cell r="K1345" t="str">
            <v>-</v>
          </cell>
          <cell r="L1345" t="str">
            <v>-</v>
          </cell>
          <cell r="M1345" t="str">
            <v>-</v>
          </cell>
          <cell r="N1345" t="str">
            <v>-</v>
          </cell>
          <cell r="O1345" t="str">
            <v>-</v>
          </cell>
          <cell r="P1345" t="str">
            <v>-</v>
          </cell>
          <cell r="Q1345" t="str">
            <v>-</v>
          </cell>
        </row>
        <row r="1346">
          <cell r="C1346" t="str">
            <v>UW622-253-SG</v>
          </cell>
          <cell r="D1346" t="str">
            <v>Lady's Sleeveless Undershirt</v>
          </cell>
          <cell r="E1346" t="str">
            <v>新仕女背心</v>
          </cell>
          <cell r="F1346" t="str">
            <v>Red</v>
          </cell>
          <cell r="G1346" t="str">
            <v>紅色</v>
          </cell>
          <cell r="H1346" t="str">
            <v>M</v>
          </cell>
          <cell r="I1346">
            <v>180</v>
          </cell>
          <cell r="J1346">
            <v>160</v>
          </cell>
          <cell r="K1346">
            <v>161</v>
          </cell>
          <cell r="L1346">
            <v>162</v>
          </cell>
          <cell r="M1346">
            <v>166</v>
          </cell>
          <cell r="N1346">
            <v>3596</v>
          </cell>
          <cell r="O1346" t="str">
            <v>-</v>
          </cell>
          <cell r="P1346" t="str">
            <v>-</v>
          </cell>
          <cell r="Q1346" t="str">
            <v>-</v>
          </cell>
        </row>
        <row r="1347">
          <cell r="C1347" t="str">
            <v>UW622-254-SG</v>
          </cell>
          <cell r="D1347" t="str">
            <v>Lady's Sleeveless Undershirt</v>
          </cell>
          <cell r="E1347" t="str">
            <v>新仕女背心</v>
          </cell>
          <cell r="F1347" t="str">
            <v>Red</v>
          </cell>
          <cell r="G1347" t="str">
            <v>紅色</v>
          </cell>
          <cell r="H1347" t="str">
            <v>L</v>
          </cell>
          <cell r="I1347">
            <v>180</v>
          </cell>
          <cell r="J1347">
            <v>160</v>
          </cell>
          <cell r="K1347">
            <v>161</v>
          </cell>
          <cell r="L1347">
            <v>162</v>
          </cell>
          <cell r="M1347">
            <v>166</v>
          </cell>
          <cell r="N1347">
            <v>3596</v>
          </cell>
          <cell r="O1347">
            <v>162</v>
          </cell>
          <cell r="P1347">
            <v>166</v>
          </cell>
          <cell r="Q1347">
            <v>3596</v>
          </cell>
        </row>
        <row r="1348">
          <cell r="C1348" t="str">
            <v>UW622-256-SG</v>
          </cell>
          <cell r="D1348" t="str">
            <v>Lady's Sleeveless Undershirt</v>
          </cell>
          <cell r="E1348" t="str">
            <v>新仕女背心</v>
          </cell>
          <cell r="F1348" t="str">
            <v>Red</v>
          </cell>
          <cell r="G1348" t="str">
            <v>紅色</v>
          </cell>
          <cell r="H1348" t="str">
            <v>LL</v>
          </cell>
          <cell r="I1348">
            <v>205</v>
          </cell>
          <cell r="J1348">
            <v>185</v>
          </cell>
          <cell r="K1348">
            <v>187</v>
          </cell>
          <cell r="L1348">
            <v>189</v>
          </cell>
          <cell r="M1348">
            <v>192</v>
          </cell>
          <cell r="N1348">
            <v>4159</v>
          </cell>
          <cell r="O1348">
            <v>189</v>
          </cell>
          <cell r="P1348">
            <v>192</v>
          </cell>
          <cell r="Q1348">
            <v>4159</v>
          </cell>
        </row>
        <row r="1349">
          <cell r="C1349" t="str">
            <v>UW623-253-SG</v>
          </cell>
          <cell r="D1349" t="str">
            <v>Lady's Long-Sleeve Shirt</v>
          </cell>
          <cell r="E1349" t="str">
            <v>新仕女長袖</v>
          </cell>
          <cell r="F1349" t="str">
            <v>Red</v>
          </cell>
          <cell r="G1349" t="str">
            <v>紅色</v>
          </cell>
          <cell r="H1349" t="str">
            <v>M</v>
          </cell>
          <cell r="I1349">
            <v>240</v>
          </cell>
          <cell r="J1349">
            <v>215</v>
          </cell>
          <cell r="K1349">
            <v>217</v>
          </cell>
          <cell r="L1349">
            <v>219</v>
          </cell>
          <cell r="M1349">
            <v>223</v>
          </cell>
          <cell r="N1349">
            <v>4830</v>
          </cell>
          <cell r="O1349">
            <v>219</v>
          </cell>
          <cell r="P1349">
            <v>223</v>
          </cell>
          <cell r="Q1349">
            <v>4830</v>
          </cell>
        </row>
        <row r="1350">
          <cell r="C1350" t="str">
            <v>UW623-254-SG</v>
          </cell>
          <cell r="D1350" t="str">
            <v>Lady's Long-Sleeve Shirt</v>
          </cell>
          <cell r="E1350" t="str">
            <v>新仕女長袖</v>
          </cell>
          <cell r="F1350" t="str">
            <v>Red</v>
          </cell>
          <cell r="G1350" t="str">
            <v>紅色</v>
          </cell>
          <cell r="H1350" t="str">
            <v>L</v>
          </cell>
          <cell r="I1350">
            <v>240</v>
          </cell>
          <cell r="J1350">
            <v>215</v>
          </cell>
          <cell r="K1350">
            <v>217</v>
          </cell>
          <cell r="L1350">
            <v>219</v>
          </cell>
          <cell r="M1350">
            <v>223</v>
          </cell>
          <cell r="N1350">
            <v>4830</v>
          </cell>
          <cell r="O1350">
            <v>219</v>
          </cell>
          <cell r="P1350">
            <v>223</v>
          </cell>
          <cell r="Q1350">
            <v>4830</v>
          </cell>
        </row>
        <row r="1351">
          <cell r="C1351" t="str">
            <v>UW623-256-SG</v>
          </cell>
          <cell r="D1351" t="str">
            <v>Lady's Long-Sleeve Shirt</v>
          </cell>
          <cell r="E1351" t="str">
            <v>新仕女長袖</v>
          </cell>
          <cell r="F1351" t="str">
            <v>Red</v>
          </cell>
          <cell r="G1351" t="str">
            <v>紅色</v>
          </cell>
          <cell r="H1351" t="str">
            <v>LL</v>
          </cell>
          <cell r="I1351">
            <v>255</v>
          </cell>
          <cell r="J1351">
            <v>230</v>
          </cell>
          <cell r="K1351">
            <v>232</v>
          </cell>
          <cell r="L1351">
            <v>234</v>
          </cell>
          <cell r="M1351">
            <v>239</v>
          </cell>
          <cell r="N1351">
            <v>5177</v>
          </cell>
          <cell r="O1351" t="str">
            <v>-</v>
          </cell>
          <cell r="P1351" t="str">
            <v>-</v>
          </cell>
          <cell r="Q1351" t="str">
            <v>-</v>
          </cell>
        </row>
        <row r="1352">
          <cell r="C1352" t="str">
            <v>UW701-01A70-SG</v>
          </cell>
          <cell r="D1352" t="str">
            <v>Elegant Bra</v>
          </cell>
          <cell r="E1352" t="str">
            <v>素雅胸罩</v>
          </cell>
          <cell r="F1352" t="str">
            <v>Blue</v>
          </cell>
          <cell r="G1352" t="str">
            <v>藍色</v>
          </cell>
          <cell r="H1352" t="str">
            <v>A70</v>
          </cell>
          <cell r="I1352" t="str">
            <v>-</v>
          </cell>
          <cell r="J1352">
            <v>250</v>
          </cell>
          <cell r="K1352">
            <v>252</v>
          </cell>
          <cell r="L1352">
            <v>254</v>
          </cell>
          <cell r="M1352">
            <v>260</v>
          </cell>
          <cell r="N1352">
            <v>5632</v>
          </cell>
          <cell r="O1352">
            <v>254</v>
          </cell>
          <cell r="P1352">
            <v>259</v>
          </cell>
          <cell r="Q1352">
            <v>5610</v>
          </cell>
        </row>
        <row r="1353">
          <cell r="C1353" t="str">
            <v>UW701-01A75-SG</v>
          </cell>
          <cell r="D1353" t="str">
            <v>Elegant Bra</v>
          </cell>
          <cell r="E1353" t="str">
            <v>素雅胸罩</v>
          </cell>
          <cell r="F1353" t="str">
            <v>Blue</v>
          </cell>
          <cell r="G1353" t="str">
            <v>藍色</v>
          </cell>
          <cell r="H1353" t="str">
            <v>A75</v>
          </cell>
          <cell r="I1353" t="str">
            <v>-</v>
          </cell>
          <cell r="J1353">
            <v>250</v>
          </cell>
          <cell r="K1353">
            <v>252</v>
          </cell>
          <cell r="L1353">
            <v>254</v>
          </cell>
          <cell r="M1353">
            <v>260</v>
          </cell>
          <cell r="N1353">
            <v>5632</v>
          </cell>
          <cell r="O1353" t="str">
            <v>-</v>
          </cell>
          <cell r="P1353" t="str">
            <v>-</v>
          </cell>
          <cell r="Q1353" t="str">
            <v>-</v>
          </cell>
        </row>
        <row r="1354">
          <cell r="C1354" t="str">
            <v>UW701-01A80-SG</v>
          </cell>
          <cell r="D1354" t="str">
            <v>Elegant Bra</v>
          </cell>
          <cell r="E1354" t="str">
            <v>素雅胸罩</v>
          </cell>
          <cell r="F1354" t="str">
            <v>Blue</v>
          </cell>
          <cell r="G1354" t="str">
            <v>藍色</v>
          </cell>
          <cell r="H1354" t="str">
            <v>A80</v>
          </cell>
          <cell r="I1354" t="str">
            <v>-</v>
          </cell>
          <cell r="J1354">
            <v>250</v>
          </cell>
          <cell r="K1354">
            <v>252</v>
          </cell>
          <cell r="L1354">
            <v>254</v>
          </cell>
          <cell r="M1354">
            <v>260</v>
          </cell>
          <cell r="N1354">
            <v>5632</v>
          </cell>
          <cell r="O1354">
            <v>254</v>
          </cell>
          <cell r="P1354">
            <v>260</v>
          </cell>
          <cell r="Q1354">
            <v>5632</v>
          </cell>
        </row>
        <row r="1355">
          <cell r="C1355" t="str">
            <v>UW701-01A85-SG</v>
          </cell>
          <cell r="D1355" t="str">
            <v>Elegant Bra</v>
          </cell>
          <cell r="E1355" t="str">
            <v>素雅胸罩</v>
          </cell>
          <cell r="F1355" t="str">
            <v>Blue</v>
          </cell>
          <cell r="G1355" t="str">
            <v>藍色</v>
          </cell>
          <cell r="H1355" t="str">
            <v>A85</v>
          </cell>
          <cell r="I1355" t="str">
            <v>-</v>
          </cell>
          <cell r="J1355">
            <v>250</v>
          </cell>
          <cell r="K1355">
            <v>252</v>
          </cell>
          <cell r="L1355">
            <v>254</v>
          </cell>
          <cell r="M1355">
            <v>260</v>
          </cell>
          <cell r="N1355">
            <v>5632</v>
          </cell>
          <cell r="O1355">
            <v>254</v>
          </cell>
          <cell r="P1355">
            <v>259</v>
          </cell>
          <cell r="Q1355">
            <v>5610</v>
          </cell>
        </row>
        <row r="1356">
          <cell r="C1356" t="str">
            <v>UW701-01B70-SG</v>
          </cell>
          <cell r="D1356" t="str">
            <v>Elegant Bra</v>
          </cell>
          <cell r="E1356" t="str">
            <v>素雅胸罩</v>
          </cell>
          <cell r="F1356" t="str">
            <v>Blue</v>
          </cell>
          <cell r="G1356" t="str">
            <v>藍色</v>
          </cell>
          <cell r="H1356" t="str">
            <v>B70</v>
          </cell>
          <cell r="I1356" t="str">
            <v>-</v>
          </cell>
          <cell r="J1356">
            <v>250</v>
          </cell>
          <cell r="K1356">
            <v>252</v>
          </cell>
          <cell r="L1356">
            <v>254</v>
          </cell>
          <cell r="M1356">
            <v>260</v>
          </cell>
          <cell r="N1356">
            <v>5632</v>
          </cell>
          <cell r="O1356">
            <v>254</v>
          </cell>
          <cell r="P1356">
            <v>259</v>
          </cell>
          <cell r="Q1356">
            <v>5610</v>
          </cell>
        </row>
        <row r="1357">
          <cell r="C1357" t="str">
            <v>UW701-01B75-SG</v>
          </cell>
          <cell r="D1357" t="str">
            <v>Elegant Bra</v>
          </cell>
          <cell r="E1357" t="str">
            <v>素雅胸罩</v>
          </cell>
          <cell r="F1357" t="str">
            <v>Blue</v>
          </cell>
          <cell r="G1357" t="str">
            <v>藍色</v>
          </cell>
          <cell r="H1357" t="str">
            <v>B75</v>
          </cell>
          <cell r="I1357" t="str">
            <v>-</v>
          </cell>
          <cell r="J1357">
            <v>250</v>
          </cell>
          <cell r="K1357">
            <v>252</v>
          </cell>
          <cell r="L1357">
            <v>254</v>
          </cell>
          <cell r="M1357">
            <v>260</v>
          </cell>
          <cell r="N1357">
            <v>5632</v>
          </cell>
          <cell r="O1357" t="str">
            <v>-</v>
          </cell>
          <cell r="P1357" t="str">
            <v>-</v>
          </cell>
          <cell r="Q1357" t="str">
            <v>-</v>
          </cell>
        </row>
        <row r="1358">
          <cell r="C1358" t="str">
            <v>UW701-01B80-SG</v>
          </cell>
          <cell r="D1358" t="str">
            <v>Elegant Bra</v>
          </cell>
          <cell r="E1358" t="str">
            <v>素雅胸罩</v>
          </cell>
          <cell r="F1358" t="str">
            <v>Blue</v>
          </cell>
          <cell r="G1358" t="str">
            <v>藍色</v>
          </cell>
          <cell r="H1358" t="str">
            <v>B80</v>
          </cell>
          <cell r="I1358" t="str">
            <v>-</v>
          </cell>
          <cell r="J1358">
            <v>250</v>
          </cell>
          <cell r="K1358">
            <v>252</v>
          </cell>
          <cell r="L1358">
            <v>254</v>
          </cell>
          <cell r="M1358">
            <v>260</v>
          </cell>
          <cell r="N1358">
            <v>5632</v>
          </cell>
          <cell r="O1358" t="str">
            <v>-</v>
          </cell>
          <cell r="P1358" t="str">
            <v>-</v>
          </cell>
          <cell r="Q1358" t="str">
            <v>-</v>
          </cell>
        </row>
        <row r="1359">
          <cell r="C1359" t="str">
            <v>UW701-01B85-SG</v>
          </cell>
          <cell r="D1359" t="str">
            <v>Elegant Bra</v>
          </cell>
          <cell r="E1359" t="str">
            <v>素雅胸罩</v>
          </cell>
          <cell r="F1359" t="str">
            <v>Blue</v>
          </cell>
          <cell r="G1359" t="str">
            <v>藍色</v>
          </cell>
          <cell r="H1359" t="str">
            <v>B85</v>
          </cell>
          <cell r="I1359" t="str">
            <v>-</v>
          </cell>
          <cell r="J1359">
            <v>250</v>
          </cell>
          <cell r="K1359">
            <v>252</v>
          </cell>
          <cell r="L1359">
            <v>254</v>
          </cell>
          <cell r="M1359">
            <v>260</v>
          </cell>
          <cell r="N1359">
            <v>5632</v>
          </cell>
          <cell r="O1359">
            <v>254</v>
          </cell>
          <cell r="P1359">
            <v>259</v>
          </cell>
          <cell r="Q1359">
            <v>5610</v>
          </cell>
        </row>
        <row r="1360">
          <cell r="C1360" t="str">
            <v>UW701-01B90-SG</v>
          </cell>
          <cell r="D1360" t="str">
            <v>Elegant Bra</v>
          </cell>
          <cell r="E1360" t="str">
            <v>素雅胸罩</v>
          </cell>
          <cell r="F1360" t="str">
            <v>Blue</v>
          </cell>
          <cell r="G1360" t="str">
            <v>藍色</v>
          </cell>
          <cell r="H1360" t="str">
            <v>B90</v>
          </cell>
          <cell r="I1360" t="str">
            <v>-</v>
          </cell>
          <cell r="J1360">
            <v>250</v>
          </cell>
          <cell r="K1360">
            <v>252</v>
          </cell>
          <cell r="L1360">
            <v>254</v>
          </cell>
          <cell r="M1360">
            <v>260</v>
          </cell>
          <cell r="N1360">
            <v>5632</v>
          </cell>
          <cell r="O1360" t="str">
            <v>-</v>
          </cell>
          <cell r="P1360" t="str">
            <v>-</v>
          </cell>
          <cell r="Q1360" t="str">
            <v>-</v>
          </cell>
        </row>
        <row r="1361">
          <cell r="C1361" t="str">
            <v>UW701-01C70-SG</v>
          </cell>
          <cell r="D1361" t="str">
            <v>Elegant Bra</v>
          </cell>
          <cell r="E1361" t="str">
            <v>素雅胸罩</v>
          </cell>
          <cell r="F1361" t="str">
            <v>Blue</v>
          </cell>
          <cell r="G1361" t="str">
            <v>藍色</v>
          </cell>
          <cell r="H1361" t="str">
            <v>C70</v>
          </cell>
          <cell r="I1361" t="str">
            <v>-</v>
          </cell>
          <cell r="J1361">
            <v>250</v>
          </cell>
          <cell r="K1361">
            <v>252</v>
          </cell>
          <cell r="L1361">
            <v>254</v>
          </cell>
          <cell r="M1361">
            <v>260</v>
          </cell>
          <cell r="N1361">
            <v>5632</v>
          </cell>
          <cell r="O1361">
            <v>254</v>
          </cell>
          <cell r="P1361">
            <v>259</v>
          </cell>
          <cell r="Q1361">
            <v>5610</v>
          </cell>
        </row>
        <row r="1362">
          <cell r="C1362" t="str">
            <v>UW701-01C75-SG</v>
          </cell>
          <cell r="D1362" t="str">
            <v>Elegant Bra</v>
          </cell>
          <cell r="E1362" t="str">
            <v>素雅胸罩</v>
          </cell>
          <cell r="F1362" t="str">
            <v>Blue</v>
          </cell>
          <cell r="G1362" t="str">
            <v>藍色</v>
          </cell>
          <cell r="H1362" t="str">
            <v>C75</v>
          </cell>
          <cell r="I1362" t="str">
            <v>-</v>
          </cell>
          <cell r="J1362">
            <v>250</v>
          </cell>
          <cell r="K1362">
            <v>252</v>
          </cell>
          <cell r="L1362">
            <v>254</v>
          </cell>
          <cell r="M1362">
            <v>260</v>
          </cell>
          <cell r="N1362">
            <v>5632</v>
          </cell>
          <cell r="O1362" t="str">
            <v>-</v>
          </cell>
          <cell r="P1362" t="str">
            <v>-</v>
          </cell>
          <cell r="Q1362" t="str">
            <v>-</v>
          </cell>
        </row>
        <row r="1363">
          <cell r="C1363" t="str">
            <v>UW701-01C80-SG</v>
          </cell>
          <cell r="D1363" t="str">
            <v>Elegant Bra</v>
          </cell>
          <cell r="E1363" t="str">
            <v>素雅胸罩</v>
          </cell>
          <cell r="F1363" t="str">
            <v>Blue</v>
          </cell>
          <cell r="G1363" t="str">
            <v>藍色</v>
          </cell>
          <cell r="H1363" t="str">
            <v>C80</v>
          </cell>
          <cell r="I1363" t="str">
            <v>-</v>
          </cell>
          <cell r="J1363">
            <v>250</v>
          </cell>
          <cell r="K1363">
            <v>252</v>
          </cell>
          <cell r="L1363">
            <v>254</v>
          </cell>
          <cell r="M1363">
            <v>260</v>
          </cell>
          <cell r="N1363">
            <v>5632</v>
          </cell>
          <cell r="O1363" t="str">
            <v>-</v>
          </cell>
          <cell r="P1363" t="str">
            <v>-</v>
          </cell>
          <cell r="Q1363" t="str">
            <v>-</v>
          </cell>
        </row>
        <row r="1364">
          <cell r="C1364" t="str">
            <v>UW701-01C85-SG</v>
          </cell>
          <cell r="D1364" t="str">
            <v>Elegant Bra</v>
          </cell>
          <cell r="E1364" t="str">
            <v>素雅胸罩</v>
          </cell>
          <cell r="F1364" t="str">
            <v>Blue</v>
          </cell>
          <cell r="G1364" t="str">
            <v>藍色</v>
          </cell>
          <cell r="H1364" t="str">
            <v>C85</v>
          </cell>
          <cell r="I1364" t="str">
            <v>-</v>
          </cell>
          <cell r="J1364">
            <v>250</v>
          </cell>
          <cell r="K1364">
            <v>252</v>
          </cell>
          <cell r="L1364">
            <v>254</v>
          </cell>
          <cell r="M1364">
            <v>260</v>
          </cell>
          <cell r="N1364">
            <v>5632</v>
          </cell>
          <cell r="O1364">
            <v>254</v>
          </cell>
          <cell r="P1364">
            <v>259</v>
          </cell>
          <cell r="Q1364">
            <v>5610</v>
          </cell>
        </row>
        <row r="1365">
          <cell r="C1365" t="str">
            <v>UW701-01C90-SG</v>
          </cell>
          <cell r="D1365" t="str">
            <v>Elegant Bra</v>
          </cell>
          <cell r="E1365" t="str">
            <v>素雅胸罩</v>
          </cell>
          <cell r="F1365" t="str">
            <v>Blue</v>
          </cell>
          <cell r="G1365" t="str">
            <v>藍色</v>
          </cell>
          <cell r="H1365" t="str">
            <v>C90</v>
          </cell>
          <cell r="I1365" t="str">
            <v>-</v>
          </cell>
          <cell r="J1365">
            <v>250</v>
          </cell>
          <cell r="K1365">
            <v>252</v>
          </cell>
          <cell r="L1365">
            <v>254</v>
          </cell>
          <cell r="M1365">
            <v>260</v>
          </cell>
          <cell r="N1365">
            <v>5632</v>
          </cell>
          <cell r="O1365" t="str">
            <v>-</v>
          </cell>
          <cell r="P1365" t="str">
            <v>-</v>
          </cell>
          <cell r="Q1365" t="str">
            <v>-</v>
          </cell>
        </row>
        <row r="1366">
          <cell r="C1366" t="str">
            <v>UW701-01D70-SG</v>
          </cell>
          <cell r="D1366" t="str">
            <v>Elegant Bra</v>
          </cell>
          <cell r="E1366" t="str">
            <v>素雅胸罩</v>
          </cell>
          <cell r="F1366" t="str">
            <v>Blue</v>
          </cell>
          <cell r="G1366" t="str">
            <v>藍色</v>
          </cell>
          <cell r="H1366" t="str">
            <v>D70</v>
          </cell>
          <cell r="I1366" t="str">
            <v>-</v>
          </cell>
          <cell r="J1366">
            <v>250</v>
          </cell>
          <cell r="K1366">
            <v>252</v>
          </cell>
          <cell r="L1366">
            <v>254</v>
          </cell>
          <cell r="M1366">
            <v>260</v>
          </cell>
          <cell r="N1366">
            <v>5632</v>
          </cell>
          <cell r="O1366">
            <v>254</v>
          </cell>
          <cell r="P1366">
            <v>259</v>
          </cell>
          <cell r="Q1366">
            <v>5610</v>
          </cell>
        </row>
        <row r="1367">
          <cell r="C1367" t="str">
            <v>UW701-01D75-SG</v>
          </cell>
          <cell r="D1367" t="str">
            <v>Elegant Bra</v>
          </cell>
          <cell r="E1367" t="str">
            <v>素雅胸罩</v>
          </cell>
          <cell r="F1367" t="str">
            <v>Blue</v>
          </cell>
          <cell r="G1367" t="str">
            <v>藍色</v>
          </cell>
          <cell r="H1367" t="str">
            <v>D75</v>
          </cell>
          <cell r="I1367" t="str">
            <v>-</v>
          </cell>
          <cell r="J1367">
            <v>250</v>
          </cell>
          <cell r="K1367">
            <v>252</v>
          </cell>
          <cell r="L1367">
            <v>254</v>
          </cell>
          <cell r="M1367">
            <v>260</v>
          </cell>
          <cell r="N1367">
            <v>5632</v>
          </cell>
          <cell r="O1367" t="str">
            <v>-</v>
          </cell>
          <cell r="P1367" t="str">
            <v>-</v>
          </cell>
          <cell r="Q1367" t="str">
            <v>-</v>
          </cell>
        </row>
        <row r="1368">
          <cell r="C1368" t="str">
            <v>UW701-01D80-SG</v>
          </cell>
          <cell r="D1368" t="str">
            <v>Elegant Bra</v>
          </cell>
          <cell r="E1368" t="str">
            <v>素雅胸罩</v>
          </cell>
          <cell r="F1368" t="str">
            <v>Blue</v>
          </cell>
          <cell r="G1368" t="str">
            <v>藍色</v>
          </cell>
          <cell r="H1368" t="str">
            <v>D80</v>
          </cell>
          <cell r="I1368" t="str">
            <v>-</v>
          </cell>
          <cell r="J1368">
            <v>250</v>
          </cell>
          <cell r="K1368">
            <v>252</v>
          </cell>
          <cell r="L1368">
            <v>254</v>
          </cell>
          <cell r="M1368">
            <v>260</v>
          </cell>
          <cell r="N1368">
            <v>5632</v>
          </cell>
          <cell r="O1368" t="str">
            <v>-</v>
          </cell>
          <cell r="P1368" t="str">
            <v>-</v>
          </cell>
          <cell r="Q1368" t="str">
            <v>-</v>
          </cell>
        </row>
        <row r="1369">
          <cell r="C1369" t="str">
            <v>UW701-01D85-SG</v>
          </cell>
          <cell r="D1369" t="str">
            <v>Elegant Bra</v>
          </cell>
          <cell r="E1369" t="str">
            <v>素雅胸罩</v>
          </cell>
          <cell r="F1369" t="str">
            <v>Blue</v>
          </cell>
          <cell r="G1369" t="str">
            <v>藍色</v>
          </cell>
          <cell r="H1369" t="str">
            <v>D85</v>
          </cell>
          <cell r="I1369" t="str">
            <v>-</v>
          </cell>
          <cell r="J1369">
            <v>250</v>
          </cell>
          <cell r="K1369">
            <v>252</v>
          </cell>
          <cell r="L1369">
            <v>254</v>
          </cell>
          <cell r="M1369">
            <v>260</v>
          </cell>
          <cell r="N1369">
            <v>5632</v>
          </cell>
          <cell r="O1369">
            <v>254</v>
          </cell>
          <cell r="P1369">
            <v>259</v>
          </cell>
          <cell r="Q1369">
            <v>5610</v>
          </cell>
        </row>
        <row r="1370">
          <cell r="C1370" t="str">
            <v>UW701-01D90-SG</v>
          </cell>
          <cell r="D1370" t="str">
            <v>Elegant Bra</v>
          </cell>
          <cell r="E1370" t="str">
            <v>素雅胸罩</v>
          </cell>
          <cell r="F1370" t="str">
            <v>Blue</v>
          </cell>
          <cell r="G1370" t="str">
            <v>藍色</v>
          </cell>
          <cell r="H1370" t="str">
            <v>D90</v>
          </cell>
          <cell r="I1370" t="str">
            <v>-</v>
          </cell>
          <cell r="J1370">
            <v>250</v>
          </cell>
          <cell r="K1370">
            <v>252</v>
          </cell>
          <cell r="L1370">
            <v>254</v>
          </cell>
          <cell r="M1370">
            <v>260</v>
          </cell>
          <cell r="N1370">
            <v>5632</v>
          </cell>
          <cell r="O1370" t="str">
            <v>-</v>
          </cell>
          <cell r="P1370" t="str">
            <v>-</v>
          </cell>
          <cell r="Q1370" t="str">
            <v>-</v>
          </cell>
        </row>
        <row r="1371">
          <cell r="C1371" t="str">
            <v>UW701-01E75-SG</v>
          </cell>
          <cell r="D1371" t="str">
            <v>Elegant Bra</v>
          </cell>
          <cell r="E1371" t="str">
            <v>素雅胸罩</v>
          </cell>
          <cell r="F1371" t="str">
            <v>Blue</v>
          </cell>
          <cell r="G1371" t="str">
            <v>藍色</v>
          </cell>
          <cell r="H1371" t="str">
            <v>E75</v>
          </cell>
          <cell r="I1371" t="str">
            <v>-</v>
          </cell>
          <cell r="J1371">
            <v>270</v>
          </cell>
          <cell r="K1371">
            <v>273</v>
          </cell>
          <cell r="L1371">
            <v>276</v>
          </cell>
          <cell r="M1371">
            <v>280</v>
          </cell>
          <cell r="N1371">
            <v>6065</v>
          </cell>
          <cell r="O1371">
            <v>276</v>
          </cell>
          <cell r="P1371">
            <v>281</v>
          </cell>
          <cell r="Q1371">
            <v>6087</v>
          </cell>
        </row>
        <row r="1372">
          <cell r="C1372" t="str">
            <v>UW701-01E80-SG</v>
          </cell>
          <cell r="D1372" t="str">
            <v>Elegant Bra</v>
          </cell>
          <cell r="E1372" t="str">
            <v>素雅胸罩</v>
          </cell>
          <cell r="F1372" t="str">
            <v>Blue</v>
          </cell>
          <cell r="G1372" t="str">
            <v>藍色</v>
          </cell>
          <cell r="H1372" t="str">
            <v>E80</v>
          </cell>
          <cell r="I1372" t="str">
            <v>-</v>
          </cell>
          <cell r="J1372">
            <v>270</v>
          </cell>
          <cell r="K1372">
            <v>273</v>
          </cell>
          <cell r="L1372">
            <v>276</v>
          </cell>
          <cell r="M1372">
            <v>280</v>
          </cell>
          <cell r="N1372">
            <v>6065</v>
          </cell>
          <cell r="O1372">
            <v>276</v>
          </cell>
          <cell r="P1372">
            <v>281</v>
          </cell>
          <cell r="Q1372">
            <v>6087</v>
          </cell>
        </row>
        <row r="1373">
          <cell r="C1373" t="str">
            <v>UW701-01E85-SG</v>
          </cell>
          <cell r="D1373" t="str">
            <v>Elegant Bra</v>
          </cell>
          <cell r="E1373" t="str">
            <v>素雅胸罩</v>
          </cell>
          <cell r="F1373" t="str">
            <v>Blue</v>
          </cell>
          <cell r="G1373" t="str">
            <v>藍色</v>
          </cell>
          <cell r="H1373" t="str">
            <v>E85</v>
          </cell>
          <cell r="I1373" t="str">
            <v>-</v>
          </cell>
          <cell r="J1373">
            <v>270</v>
          </cell>
          <cell r="K1373">
            <v>273</v>
          </cell>
          <cell r="L1373">
            <v>276</v>
          </cell>
          <cell r="M1373">
            <v>280</v>
          </cell>
          <cell r="N1373">
            <v>6065</v>
          </cell>
          <cell r="O1373">
            <v>276</v>
          </cell>
          <cell r="P1373">
            <v>281</v>
          </cell>
          <cell r="Q1373">
            <v>6087</v>
          </cell>
        </row>
        <row r="1374">
          <cell r="C1374" t="str">
            <v>UW701-01E90-SG</v>
          </cell>
          <cell r="D1374" t="str">
            <v>Elegant Bra</v>
          </cell>
          <cell r="E1374" t="str">
            <v>素雅胸罩</v>
          </cell>
          <cell r="F1374" t="str">
            <v>Blue</v>
          </cell>
          <cell r="G1374" t="str">
            <v>藍色</v>
          </cell>
          <cell r="H1374" t="str">
            <v>E90</v>
          </cell>
          <cell r="I1374" t="str">
            <v>-</v>
          </cell>
          <cell r="J1374">
            <v>270</v>
          </cell>
          <cell r="K1374">
            <v>273</v>
          </cell>
          <cell r="L1374">
            <v>276</v>
          </cell>
          <cell r="M1374">
            <v>280</v>
          </cell>
          <cell r="N1374">
            <v>6065</v>
          </cell>
          <cell r="O1374" t="str">
            <v>-</v>
          </cell>
          <cell r="P1374" t="str">
            <v>-</v>
          </cell>
          <cell r="Q1374" t="str">
            <v>-</v>
          </cell>
        </row>
        <row r="1375">
          <cell r="C1375" t="str">
            <v>UW702-06A70-SG</v>
          </cell>
          <cell r="D1375" t="str">
            <v>Lace Bra</v>
          </cell>
          <cell r="E1375" t="str">
            <v>蕾絲胸罩</v>
          </cell>
          <cell r="F1375" t="str">
            <v>Wine Red</v>
          </cell>
          <cell r="G1375" t="str">
            <v>酒紅</v>
          </cell>
          <cell r="H1375" t="str">
            <v>A70</v>
          </cell>
          <cell r="I1375" t="str">
            <v>-</v>
          </cell>
          <cell r="J1375">
            <v>280</v>
          </cell>
          <cell r="K1375">
            <v>283</v>
          </cell>
          <cell r="L1375">
            <v>286</v>
          </cell>
          <cell r="M1375">
            <v>291</v>
          </cell>
          <cell r="N1375">
            <v>6303</v>
          </cell>
          <cell r="O1375" t="str">
            <v>-</v>
          </cell>
          <cell r="P1375" t="str">
            <v>-</v>
          </cell>
          <cell r="Q1375" t="str">
            <v>-</v>
          </cell>
        </row>
        <row r="1376">
          <cell r="C1376" t="str">
            <v>UW702-06A75-SG</v>
          </cell>
          <cell r="D1376" t="str">
            <v>Lace Bra</v>
          </cell>
          <cell r="E1376" t="str">
            <v>蕾絲胸罩</v>
          </cell>
          <cell r="F1376" t="str">
            <v>Wine Red</v>
          </cell>
          <cell r="G1376" t="str">
            <v>酒紅</v>
          </cell>
          <cell r="H1376" t="str">
            <v>A75</v>
          </cell>
          <cell r="I1376" t="str">
            <v>-</v>
          </cell>
          <cell r="J1376">
            <v>280</v>
          </cell>
          <cell r="K1376">
            <v>283</v>
          </cell>
          <cell r="L1376">
            <v>286</v>
          </cell>
          <cell r="M1376">
            <v>291</v>
          </cell>
          <cell r="N1376">
            <v>6303</v>
          </cell>
          <cell r="O1376">
            <v>286</v>
          </cell>
          <cell r="P1376">
            <v>292</v>
          </cell>
          <cell r="Q1376">
            <v>6325</v>
          </cell>
        </row>
        <row r="1377">
          <cell r="C1377" t="str">
            <v>UW702-06A80-SG</v>
          </cell>
          <cell r="D1377" t="str">
            <v>Lace Bra</v>
          </cell>
          <cell r="E1377" t="str">
            <v>蕾絲胸罩</v>
          </cell>
          <cell r="F1377" t="str">
            <v>Wine Red</v>
          </cell>
          <cell r="G1377" t="str">
            <v>酒紅</v>
          </cell>
          <cell r="H1377" t="str">
            <v>A80</v>
          </cell>
          <cell r="I1377" t="str">
            <v>-</v>
          </cell>
          <cell r="J1377">
            <v>280</v>
          </cell>
          <cell r="K1377">
            <v>283</v>
          </cell>
          <cell r="L1377">
            <v>286</v>
          </cell>
          <cell r="M1377">
            <v>291</v>
          </cell>
          <cell r="N1377">
            <v>6303</v>
          </cell>
          <cell r="O1377">
            <v>286</v>
          </cell>
          <cell r="P1377">
            <v>292</v>
          </cell>
          <cell r="Q1377">
            <v>6325</v>
          </cell>
        </row>
        <row r="1378">
          <cell r="C1378" t="str">
            <v>UW702-06A85-SG</v>
          </cell>
          <cell r="D1378" t="str">
            <v>Lace Bra</v>
          </cell>
          <cell r="E1378" t="str">
            <v>蕾絲胸罩</v>
          </cell>
          <cell r="F1378" t="str">
            <v>Wine Red</v>
          </cell>
          <cell r="G1378" t="str">
            <v>酒紅</v>
          </cell>
          <cell r="H1378" t="str">
            <v>A85</v>
          </cell>
          <cell r="I1378" t="str">
            <v>-</v>
          </cell>
          <cell r="J1378">
            <v>280</v>
          </cell>
          <cell r="K1378">
            <v>283</v>
          </cell>
          <cell r="L1378">
            <v>286</v>
          </cell>
          <cell r="M1378">
            <v>291</v>
          </cell>
          <cell r="N1378">
            <v>6303</v>
          </cell>
          <cell r="O1378">
            <v>286</v>
          </cell>
          <cell r="P1378">
            <v>292</v>
          </cell>
          <cell r="Q1378">
            <v>6325</v>
          </cell>
        </row>
        <row r="1379">
          <cell r="C1379" t="str">
            <v>UW702-06B70-SG</v>
          </cell>
          <cell r="D1379" t="str">
            <v>Lace Bra</v>
          </cell>
          <cell r="E1379" t="str">
            <v>蕾絲胸罩</v>
          </cell>
          <cell r="F1379" t="str">
            <v>Wine Red</v>
          </cell>
          <cell r="G1379" t="str">
            <v>酒紅</v>
          </cell>
          <cell r="H1379" t="str">
            <v>B70</v>
          </cell>
          <cell r="I1379" t="str">
            <v>-</v>
          </cell>
          <cell r="J1379">
            <v>280</v>
          </cell>
          <cell r="K1379">
            <v>283</v>
          </cell>
          <cell r="L1379">
            <v>286</v>
          </cell>
          <cell r="M1379">
            <v>291</v>
          </cell>
          <cell r="N1379">
            <v>6303</v>
          </cell>
          <cell r="O1379">
            <v>286</v>
          </cell>
          <cell r="P1379">
            <v>292</v>
          </cell>
          <cell r="Q1379">
            <v>6325</v>
          </cell>
        </row>
        <row r="1380">
          <cell r="C1380" t="str">
            <v>UW702-06B75-SG</v>
          </cell>
          <cell r="D1380" t="str">
            <v>Lace Bra</v>
          </cell>
          <cell r="E1380" t="str">
            <v>蕾絲胸罩</v>
          </cell>
          <cell r="F1380" t="str">
            <v>Wine Red</v>
          </cell>
          <cell r="G1380" t="str">
            <v>酒紅</v>
          </cell>
          <cell r="H1380" t="str">
            <v>B75</v>
          </cell>
          <cell r="I1380" t="str">
            <v>-</v>
          </cell>
          <cell r="J1380">
            <v>280</v>
          </cell>
          <cell r="K1380">
            <v>283</v>
          </cell>
          <cell r="L1380">
            <v>286</v>
          </cell>
          <cell r="M1380">
            <v>291</v>
          </cell>
          <cell r="N1380">
            <v>6303</v>
          </cell>
          <cell r="O1380">
            <v>286</v>
          </cell>
          <cell r="P1380">
            <v>292</v>
          </cell>
          <cell r="Q1380">
            <v>6325</v>
          </cell>
        </row>
        <row r="1381">
          <cell r="C1381" t="str">
            <v>UW702-06B80-SG</v>
          </cell>
          <cell r="D1381" t="str">
            <v>Lace Bra</v>
          </cell>
          <cell r="E1381" t="str">
            <v>蕾絲胸罩</v>
          </cell>
          <cell r="F1381" t="str">
            <v>Wine Red</v>
          </cell>
          <cell r="G1381" t="str">
            <v>酒紅</v>
          </cell>
          <cell r="H1381" t="str">
            <v>B80</v>
          </cell>
          <cell r="I1381" t="str">
            <v>-</v>
          </cell>
          <cell r="J1381">
            <v>280</v>
          </cell>
          <cell r="K1381">
            <v>283</v>
          </cell>
          <cell r="L1381">
            <v>286</v>
          </cell>
          <cell r="M1381">
            <v>291</v>
          </cell>
          <cell r="N1381">
            <v>6303</v>
          </cell>
          <cell r="O1381">
            <v>286</v>
          </cell>
          <cell r="P1381">
            <v>292</v>
          </cell>
          <cell r="Q1381">
            <v>6325</v>
          </cell>
        </row>
        <row r="1382">
          <cell r="C1382" t="str">
            <v>UW702-06B85-SG</v>
          </cell>
          <cell r="D1382" t="str">
            <v>Lace Bra</v>
          </cell>
          <cell r="E1382" t="str">
            <v>蕾絲胸罩</v>
          </cell>
          <cell r="F1382" t="str">
            <v>Wine Red</v>
          </cell>
          <cell r="G1382" t="str">
            <v>酒紅</v>
          </cell>
          <cell r="H1382" t="str">
            <v>B85</v>
          </cell>
          <cell r="I1382" t="str">
            <v>-</v>
          </cell>
          <cell r="J1382">
            <v>280</v>
          </cell>
          <cell r="K1382">
            <v>283</v>
          </cell>
          <cell r="L1382">
            <v>286</v>
          </cell>
          <cell r="M1382">
            <v>291</v>
          </cell>
          <cell r="N1382">
            <v>6303</v>
          </cell>
          <cell r="O1382">
            <v>286</v>
          </cell>
          <cell r="P1382">
            <v>292</v>
          </cell>
          <cell r="Q1382">
            <v>6325</v>
          </cell>
        </row>
        <row r="1383">
          <cell r="C1383" t="str">
            <v>UW702-06B90-SG</v>
          </cell>
          <cell r="D1383" t="str">
            <v>Lace Bra</v>
          </cell>
          <cell r="E1383" t="str">
            <v>蕾絲胸罩</v>
          </cell>
          <cell r="F1383" t="str">
            <v>Wine Red</v>
          </cell>
          <cell r="G1383" t="str">
            <v>酒紅</v>
          </cell>
          <cell r="H1383" t="str">
            <v>B90</v>
          </cell>
          <cell r="I1383" t="str">
            <v>-</v>
          </cell>
          <cell r="J1383">
            <v>280</v>
          </cell>
          <cell r="K1383">
            <v>283</v>
          </cell>
          <cell r="L1383">
            <v>286</v>
          </cell>
          <cell r="M1383">
            <v>291</v>
          </cell>
          <cell r="N1383">
            <v>6303</v>
          </cell>
          <cell r="O1383" t="str">
            <v>-</v>
          </cell>
          <cell r="P1383" t="str">
            <v>-</v>
          </cell>
          <cell r="Q1383" t="str">
            <v>-</v>
          </cell>
        </row>
        <row r="1384">
          <cell r="C1384" t="str">
            <v>UW702-06C70-SG</v>
          </cell>
          <cell r="D1384" t="str">
            <v>Lace Bra</v>
          </cell>
          <cell r="E1384" t="str">
            <v>蕾絲胸罩</v>
          </cell>
          <cell r="F1384" t="str">
            <v>Wine Red</v>
          </cell>
          <cell r="G1384" t="str">
            <v>酒紅</v>
          </cell>
          <cell r="H1384" t="str">
            <v>C70</v>
          </cell>
          <cell r="I1384" t="str">
            <v>-</v>
          </cell>
          <cell r="J1384">
            <v>280</v>
          </cell>
          <cell r="K1384">
            <v>283</v>
          </cell>
          <cell r="L1384">
            <v>286</v>
          </cell>
          <cell r="M1384">
            <v>291</v>
          </cell>
          <cell r="N1384">
            <v>6303</v>
          </cell>
          <cell r="O1384">
            <v>286</v>
          </cell>
          <cell r="P1384">
            <v>292</v>
          </cell>
          <cell r="Q1384">
            <v>6325</v>
          </cell>
        </row>
        <row r="1385">
          <cell r="C1385" t="str">
            <v>UW702-06C75-SG</v>
          </cell>
          <cell r="D1385" t="str">
            <v>Lace Bra</v>
          </cell>
          <cell r="E1385" t="str">
            <v>蕾絲胸罩</v>
          </cell>
          <cell r="F1385" t="str">
            <v>Wine Red</v>
          </cell>
          <cell r="G1385" t="str">
            <v>酒紅</v>
          </cell>
          <cell r="H1385" t="str">
            <v>C75</v>
          </cell>
          <cell r="I1385" t="str">
            <v>-</v>
          </cell>
          <cell r="J1385">
            <v>280</v>
          </cell>
          <cell r="K1385">
            <v>283</v>
          </cell>
          <cell r="L1385">
            <v>286</v>
          </cell>
          <cell r="M1385">
            <v>291</v>
          </cell>
          <cell r="N1385">
            <v>6303</v>
          </cell>
          <cell r="O1385">
            <v>286</v>
          </cell>
          <cell r="P1385">
            <v>292</v>
          </cell>
          <cell r="Q1385">
            <v>6325</v>
          </cell>
        </row>
        <row r="1386">
          <cell r="C1386" t="str">
            <v>UW702-06C80-SG</v>
          </cell>
          <cell r="D1386" t="str">
            <v>Lace Bra</v>
          </cell>
          <cell r="E1386" t="str">
            <v>蕾絲胸罩</v>
          </cell>
          <cell r="F1386" t="str">
            <v>Wine Red</v>
          </cell>
          <cell r="G1386" t="str">
            <v>酒紅</v>
          </cell>
          <cell r="H1386" t="str">
            <v>C80</v>
          </cell>
          <cell r="I1386" t="str">
            <v>-</v>
          </cell>
          <cell r="J1386">
            <v>280</v>
          </cell>
          <cell r="K1386">
            <v>283</v>
          </cell>
          <cell r="L1386">
            <v>286</v>
          </cell>
          <cell r="M1386">
            <v>291</v>
          </cell>
          <cell r="N1386">
            <v>6303</v>
          </cell>
          <cell r="O1386" t="str">
            <v>-</v>
          </cell>
          <cell r="P1386" t="str">
            <v>-</v>
          </cell>
          <cell r="Q1386" t="str">
            <v>-</v>
          </cell>
        </row>
        <row r="1387">
          <cell r="C1387" t="str">
            <v>UW702-06C85-SG</v>
          </cell>
          <cell r="D1387" t="str">
            <v>Lace Bra</v>
          </cell>
          <cell r="E1387" t="str">
            <v>蕾絲胸罩</v>
          </cell>
          <cell r="F1387" t="str">
            <v>Wine Red</v>
          </cell>
          <cell r="G1387" t="str">
            <v>酒紅</v>
          </cell>
          <cell r="H1387" t="str">
            <v>C85</v>
          </cell>
          <cell r="I1387" t="str">
            <v>-</v>
          </cell>
          <cell r="J1387">
            <v>280</v>
          </cell>
          <cell r="K1387">
            <v>283</v>
          </cell>
          <cell r="L1387">
            <v>286</v>
          </cell>
          <cell r="M1387">
            <v>291</v>
          </cell>
          <cell r="N1387">
            <v>6303</v>
          </cell>
          <cell r="O1387">
            <v>286</v>
          </cell>
          <cell r="P1387">
            <v>292</v>
          </cell>
          <cell r="Q1387">
            <v>6325</v>
          </cell>
        </row>
        <row r="1388">
          <cell r="C1388" t="str">
            <v>UW702-06C90-SG</v>
          </cell>
          <cell r="D1388" t="str">
            <v>Lace Bra</v>
          </cell>
          <cell r="E1388" t="str">
            <v>蕾絲胸罩</v>
          </cell>
          <cell r="F1388" t="str">
            <v>Wine Red</v>
          </cell>
          <cell r="G1388" t="str">
            <v>酒紅</v>
          </cell>
          <cell r="H1388" t="str">
            <v>C90</v>
          </cell>
          <cell r="I1388" t="str">
            <v>-</v>
          </cell>
          <cell r="J1388">
            <v>280</v>
          </cell>
          <cell r="K1388">
            <v>283</v>
          </cell>
          <cell r="L1388">
            <v>286</v>
          </cell>
          <cell r="M1388">
            <v>291</v>
          </cell>
          <cell r="N1388">
            <v>6303</v>
          </cell>
          <cell r="O1388" t="str">
            <v>-</v>
          </cell>
          <cell r="P1388" t="str">
            <v>-</v>
          </cell>
          <cell r="Q1388" t="str">
            <v>-</v>
          </cell>
        </row>
        <row r="1389">
          <cell r="C1389" t="str">
            <v>UW702-06D70-SG</v>
          </cell>
          <cell r="D1389" t="str">
            <v>Lace Bra</v>
          </cell>
          <cell r="E1389" t="str">
            <v>蕾絲胸罩</v>
          </cell>
          <cell r="F1389" t="str">
            <v>Wine Red</v>
          </cell>
          <cell r="G1389" t="str">
            <v>酒紅</v>
          </cell>
          <cell r="H1389" t="str">
            <v>D70</v>
          </cell>
          <cell r="I1389" t="str">
            <v>-</v>
          </cell>
          <cell r="J1389">
            <v>280</v>
          </cell>
          <cell r="K1389">
            <v>283</v>
          </cell>
          <cell r="L1389">
            <v>286</v>
          </cell>
          <cell r="M1389">
            <v>291</v>
          </cell>
          <cell r="N1389">
            <v>6303</v>
          </cell>
          <cell r="O1389">
            <v>286</v>
          </cell>
          <cell r="P1389">
            <v>292</v>
          </cell>
          <cell r="Q1389">
            <v>6325</v>
          </cell>
        </row>
        <row r="1390">
          <cell r="C1390" t="str">
            <v>UW702-06D75-SG</v>
          </cell>
          <cell r="D1390" t="str">
            <v>Lace Bra</v>
          </cell>
          <cell r="E1390" t="str">
            <v>蕾絲胸罩</v>
          </cell>
          <cell r="F1390" t="str">
            <v>Wine Red</v>
          </cell>
          <cell r="G1390" t="str">
            <v>酒紅</v>
          </cell>
          <cell r="H1390" t="str">
            <v>D75</v>
          </cell>
          <cell r="I1390" t="str">
            <v>-</v>
          </cell>
          <cell r="J1390">
            <v>280</v>
          </cell>
          <cell r="K1390">
            <v>283</v>
          </cell>
          <cell r="L1390">
            <v>286</v>
          </cell>
          <cell r="M1390">
            <v>291</v>
          </cell>
          <cell r="N1390">
            <v>6303</v>
          </cell>
          <cell r="O1390">
            <v>286</v>
          </cell>
          <cell r="P1390">
            <v>292</v>
          </cell>
          <cell r="Q1390">
            <v>6325</v>
          </cell>
        </row>
        <row r="1391">
          <cell r="C1391" t="str">
            <v>UW702-06D80-SG</v>
          </cell>
          <cell r="D1391" t="str">
            <v>Lace Bra</v>
          </cell>
          <cell r="E1391" t="str">
            <v>蕾絲胸罩</v>
          </cell>
          <cell r="F1391" t="str">
            <v>Wine Red</v>
          </cell>
          <cell r="G1391" t="str">
            <v>酒紅</v>
          </cell>
          <cell r="H1391" t="str">
            <v>D80</v>
          </cell>
          <cell r="I1391" t="str">
            <v>-</v>
          </cell>
          <cell r="J1391">
            <v>280</v>
          </cell>
          <cell r="K1391">
            <v>283</v>
          </cell>
          <cell r="L1391">
            <v>286</v>
          </cell>
          <cell r="M1391">
            <v>291</v>
          </cell>
          <cell r="N1391">
            <v>6303</v>
          </cell>
          <cell r="O1391" t="str">
            <v>-</v>
          </cell>
          <cell r="P1391" t="str">
            <v>-</v>
          </cell>
          <cell r="Q1391" t="str">
            <v>-</v>
          </cell>
        </row>
        <row r="1392">
          <cell r="C1392" t="str">
            <v>UW702-06D85-SG</v>
          </cell>
          <cell r="D1392" t="str">
            <v>Lace Bra</v>
          </cell>
          <cell r="E1392" t="str">
            <v>蕾絲胸罩</v>
          </cell>
          <cell r="F1392" t="str">
            <v>Wine Red</v>
          </cell>
          <cell r="G1392" t="str">
            <v>酒紅</v>
          </cell>
          <cell r="H1392" t="str">
            <v>D85</v>
          </cell>
          <cell r="I1392" t="str">
            <v>-</v>
          </cell>
          <cell r="J1392">
            <v>280</v>
          </cell>
          <cell r="K1392">
            <v>283</v>
          </cell>
          <cell r="L1392">
            <v>286</v>
          </cell>
          <cell r="M1392">
            <v>291</v>
          </cell>
          <cell r="N1392">
            <v>6303</v>
          </cell>
          <cell r="O1392">
            <v>286</v>
          </cell>
          <cell r="P1392">
            <v>292</v>
          </cell>
          <cell r="Q1392">
            <v>6325</v>
          </cell>
        </row>
        <row r="1393">
          <cell r="C1393" t="str">
            <v>UW702-06D90-SG</v>
          </cell>
          <cell r="D1393" t="str">
            <v>Lace Bra</v>
          </cell>
          <cell r="E1393" t="str">
            <v>蕾絲胸罩</v>
          </cell>
          <cell r="F1393" t="str">
            <v>Wine Red</v>
          </cell>
          <cell r="G1393" t="str">
            <v>酒紅</v>
          </cell>
          <cell r="H1393" t="str">
            <v>D90</v>
          </cell>
          <cell r="I1393" t="str">
            <v>-</v>
          </cell>
          <cell r="J1393">
            <v>280</v>
          </cell>
          <cell r="K1393">
            <v>283</v>
          </cell>
          <cell r="L1393">
            <v>286</v>
          </cell>
          <cell r="M1393">
            <v>291</v>
          </cell>
          <cell r="N1393">
            <v>6303</v>
          </cell>
          <cell r="O1393" t="str">
            <v>-</v>
          </cell>
          <cell r="P1393" t="str">
            <v>-</v>
          </cell>
          <cell r="Q1393" t="str">
            <v>-</v>
          </cell>
        </row>
        <row r="1394">
          <cell r="C1394" t="str">
            <v>UW702-06E75-SG</v>
          </cell>
          <cell r="D1394" t="str">
            <v>Lace Bra</v>
          </cell>
          <cell r="E1394" t="str">
            <v>蕾絲胸罩</v>
          </cell>
          <cell r="F1394" t="str">
            <v>Wine Red</v>
          </cell>
          <cell r="G1394" t="str">
            <v>酒紅</v>
          </cell>
          <cell r="H1394" t="str">
            <v>E75</v>
          </cell>
          <cell r="I1394" t="str">
            <v>-</v>
          </cell>
          <cell r="J1394">
            <v>300</v>
          </cell>
          <cell r="K1394">
            <v>303</v>
          </cell>
          <cell r="L1394">
            <v>306</v>
          </cell>
          <cell r="M1394">
            <v>312</v>
          </cell>
          <cell r="N1394">
            <v>6758</v>
          </cell>
          <cell r="O1394" t="str">
            <v>-</v>
          </cell>
          <cell r="P1394" t="str">
            <v>-</v>
          </cell>
          <cell r="Q1394" t="str">
            <v>-</v>
          </cell>
        </row>
        <row r="1395">
          <cell r="C1395" t="str">
            <v>UW702-06E80-SG</v>
          </cell>
          <cell r="D1395" t="str">
            <v>Lace Bra</v>
          </cell>
          <cell r="E1395" t="str">
            <v>蕾絲胸罩</v>
          </cell>
          <cell r="F1395" t="str">
            <v>Wine Red</v>
          </cell>
          <cell r="G1395" t="str">
            <v>酒紅</v>
          </cell>
          <cell r="H1395" t="str">
            <v>E80</v>
          </cell>
          <cell r="I1395" t="str">
            <v>-</v>
          </cell>
          <cell r="J1395">
            <v>300</v>
          </cell>
          <cell r="K1395">
            <v>303</v>
          </cell>
          <cell r="L1395">
            <v>306</v>
          </cell>
          <cell r="M1395">
            <v>312</v>
          </cell>
          <cell r="N1395">
            <v>6758</v>
          </cell>
          <cell r="O1395">
            <v>306</v>
          </cell>
          <cell r="P1395">
            <v>312</v>
          </cell>
          <cell r="Q1395">
            <v>6758</v>
          </cell>
        </row>
        <row r="1396">
          <cell r="C1396" t="str">
            <v>UW702-06E85-SG</v>
          </cell>
          <cell r="D1396" t="str">
            <v>Lace Bra</v>
          </cell>
          <cell r="E1396" t="str">
            <v>蕾絲胸罩</v>
          </cell>
          <cell r="F1396" t="str">
            <v>Wine Red</v>
          </cell>
          <cell r="G1396" t="str">
            <v>酒紅</v>
          </cell>
          <cell r="H1396" t="str">
            <v>E85</v>
          </cell>
          <cell r="I1396" t="str">
            <v>-</v>
          </cell>
          <cell r="J1396">
            <v>300</v>
          </cell>
          <cell r="K1396">
            <v>303</v>
          </cell>
          <cell r="L1396">
            <v>306</v>
          </cell>
          <cell r="M1396">
            <v>312</v>
          </cell>
          <cell r="N1396">
            <v>6758</v>
          </cell>
          <cell r="O1396" t="str">
            <v>-</v>
          </cell>
          <cell r="P1396" t="str">
            <v>-</v>
          </cell>
          <cell r="Q1396" t="str">
            <v>-</v>
          </cell>
        </row>
        <row r="1397">
          <cell r="C1397" t="str">
            <v>UW702-06E90-SG</v>
          </cell>
          <cell r="D1397" t="str">
            <v>Lace Bra</v>
          </cell>
          <cell r="E1397" t="str">
            <v>蕾絲胸罩</v>
          </cell>
          <cell r="F1397" t="str">
            <v>Wine Red</v>
          </cell>
          <cell r="G1397" t="str">
            <v>酒紅</v>
          </cell>
          <cell r="H1397" t="str">
            <v>E90</v>
          </cell>
          <cell r="I1397" t="str">
            <v>-</v>
          </cell>
          <cell r="J1397">
            <v>300</v>
          </cell>
          <cell r="K1397">
            <v>303</v>
          </cell>
          <cell r="L1397">
            <v>306</v>
          </cell>
          <cell r="M1397">
            <v>312</v>
          </cell>
          <cell r="N1397">
            <v>6758</v>
          </cell>
          <cell r="O1397" t="str">
            <v>-</v>
          </cell>
          <cell r="P1397" t="str">
            <v>-</v>
          </cell>
          <cell r="Q1397" t="str">
            <v>-</v>
          </cell>
        </row>
        <row r="1398">
          <cell r="C1398" t="str">
            <v>UW703-013-SG</v>
          </cell>
          <cell r="D1398" t="str">
            <v>Elegant Panty</v>
          </cell>
          <cell r="E1398" t="str">
            <v>素雅內褲</v>
          </cell>
          <cell r="F1398" t="str">
            <v>Blue</v>
          </cell>
          <cell r="G1398" t="str">
            <v>藍色</v>
          </cell>
          <cell r="H1398" t="str">
            <v>M</v>
          </cell>
          <cell r="I1398" t="str">
            <v>-</v>
          </cell>
          <cell r="J1398">
            <v>130</v>
          </cell>
          <cell r="K1398">
            <v>131</v>
          </cell>
          <cell r="L1398">
            <v>132</v>
          </cell>
          <cell r="M1398">
            <v>135</v>
          </cell>
          <cell r="N1398">
            <v>2924</v>
          </cell>
          <cell r="O1398">
            <v>132</v>
          </cell>
          <cell r="P1398">
            <v>135</v>
          </cell>
          <cell r="Q1398">
            <v>2924</v>
          </cell>
        </row>
        <row r="1399">
          <cell r="C1399" t="str">
            <v>UW703-014-SG</v>
          </cell>
          <cell r="D1399" t="str">
            <v>Elegant Panty</v>
          </cell>
          <cell r="E1399" t="str">
            <v>素雅內褲</v>
          </cell>
          <cell r="F1399" t="str">
            <v>Blue</v>
          </cell>
          <cell r="G1399" t="str">
            <v>藍色</v>
          </cell>
          <cell r="H1399" t="str">
            <v>L</v>
          </cell>
          <cell r="I1399" t="str">
            <v>-</v>
          </cell>
          <cell r="J1399">
            <v>130</v>
          </cell>
          <cell r="K1399">
            <v>131</v>
          </cell>
          <cell r="L1399">
            <v>132</v>
          </cell>
          <cell r="M1399">
            <v>135</v>
          </cell>
          <cell r="N1399">
            <v>2924</v>
          </cell>
          <cell r="O1399">
            <v>132</v>
          </cell>
          <cell r="P1399">
            <v>135</v>
          </cell>
          <cell r="Q1399">
            <v>2924</v>
          </cell>
        </row>
        <row r="1400">
          <cell r="C1400" t="str">
            <v>UW703-016-SG</v>
          </cell>
          <cell r="D1400" t="str">
            <v>Elegant Panty</v>
          </cell>
          <cell r="E1400" t="str">
            <v>素雅內褲</v>
          </cell>
          <cell r="F1400" t="str">
            <v>Blue</v>
          </cell>
          <cell r="G1400" t="str">
            <v>藍色</v>
          </cell>
          <cell r="H1400" t="str">
            <v>LL</v>
          </cell>
          <cell r="I1400" t="str">
            <v>-</v>
          </cell>
          <cell r="J1400">
            <v>140</v>
          </cell>
          <cell r="K1400">
            <v>141</v>
          </cell>
          <cell r="L1400">
            <v>142</v>
          </cell>
          <cell r="M1400">
            <v>145</v>
          </cell>
          <cell r="N1400">
            <v>3141</v>
          </cell>
          <cell r="O1400">
            <v>142</v>
          </cell>
          <cell r="P1400">
            <v>145</v>
          </cell>
          <cell r="Q1400">
            <v>3141</v>
          </cell>
        </row>
        <row r="1401">
          <cell r="C1401" t="str">
            <v>UW704-063-SG</v>
          </cell>
          <cell r="D1401" t="str">
            <v>Lace Panty</v>
          </cell>
          <cell r="E1401" t="str">
            <v>蕾絲內褲</v>
          </cell>
          <cell r="F1401" t="str">
            <v>Wine Red</v>
          </cell>
          <cell r="G1401" t="str">
            <v>酒紅</v>
          </cell>
          <cell r="H1401" t="str">
            <v>M</v>
          </cell>
          <cell r="I1401" t="str">
            <v>-</v>
          </cell>
          <cell r="J1401">
            <v>135</v>
          </cell>
          <cell r="K1401">
            <v>136</v>
          </cell>
          <cell r="L1401">
            <v>137</v>
          </cell>
          <cell r="M1401">
            <v>140</v>
          </cell>
          <cell r="N1401">
            <v>3032</v>
          </cell>
          <cell r="O1401">
            <v>137</v>
          </cell>
          <cell r="P1401">
            <v>140</v>
          </cell>
          <cell r="Q1401">
            <v>3032</v>
          </cell>
        </row>
        <row r="1402">
          <cell r="C1402" t="str">
            <v>UW704-064-SG</v>
          </cell>
          <cell r="D1402" t="str">
            <v>Lace Panty</v>
          </cell>
          <cell r="E1402" t="str">
            <v>蕾絲內褲</v>
          </cell>
          <cell r="F1402" t="str">
            <v>Wine Red</v>
          </cell>
          <cell r="G1402" t="str">
            <v>酒紅</v>
          </cell>
          <cell r="H1402" t="str">
            <v>L</v>
          </cell>
          <cell r="I1402" t="str">
            <v>-</v>
          </cell>
          <cell r="J1402">
            <v>135</v>
          </cell>
          <cell r="K1402">
            <v>136</v>
          </cell>
          <cell r="L1402">
            <v>137</v>
          </cell>
          <cell r="M1402">
            <v>140</v>
          </cell>
          <cell r="N1402">
            <v>3032</v>
          </cell>
          <cell r="O1402">
            <v>137</v>
          </cell>
          <cell r="P1402">
            <v>140</v>
          </cell>
          <cell r="Q1402">
            <v>3032</v>
          </cell>
        </row>
        <row r="1403">
          <cell r="C1403" t="str">
            <v>UW704-066-SG</v>
          </cell>
          <cell r="D1403" t="str">
            <v>Lace Panty</v>
          </cell>
          <cell r="E1403" t="str">
            <v>蕾絲內褲</v>
          </cell>
          <cell r="F1403" t="str">
            <v>Wine Red</v>
          </cell>
          <cell r="G1403" t="str">
            <v>酒紅</v>
          </cell>
          <cell r="H1403" t="str">
            <v>LL</v>
          </cell>
          <cell r="I1403">
            <v>160</v>
          </cell>
          <cell r="J1403">
            <v>145</v>
          </cell>
          <cell r="K1403">
            <v>146</v>
          </cell>
          <cell r="L1403">
            <v>147</v>
          </cell>
          <cell r="M1403">
            <v>151</v>
          </cell>
          <cell r="N1403">
            <v>3271</v>
          </cell>
          <cell r="O1403">
            <v>147</v>
          </cell>
          <cell r="P1403">
            <v>151</v>
          </cell>
          <cell r="Q1403">
            <v>3271</v>
          </cell>
        </row>
        <row r="1404">
          <cell r="C1404" t="str">
            <v>BW001-SG</v>
          </cell>
          <cell r="D1404" t="str">
            <v>Natural Beauty Soap</v>
          </cell>
          <cell r="E1404" t="str">
            <v>美肌植物皂</v>
          </cell>
          <cell r="F1404" t="str">
            <v>-</v>
          </cell>
          <cell r="G1404" t="str">
            <v>-</v>
          </cell>
          <cell r="H1404" t="str">
            <v>90g</v>
          </cell>
          <cell r="I1404">
            <v>115</v>
          </cell>
          <cell r="J1404">
            <v>105</v>
          </cell>
          <cell r="K1404">
            <v>106</v>
          </cell>
          <cell r="L1404">
            <v>107</v>
          </cell>
          <cell r="M1404">
            <v>109</v>
          </cell>
          <cell r="N1404">
            <v>2361</v>
          </cell>
          <cell r="O1404">
            <v>120</v>
          </cell>
          <cell r="P1404">
            <v>122</v>
          </cell>
          <cell r="Q1404">
            <v>2643</v>
          </cell>
        </row>
        <row r="1405">
          <cell r="C1405" t="str">
            <v>BW002-SG</v>
          </cell>
          <cell r="D1405" t="str">
            <v>Natural Beauty Soap (Travel Pack)</v>
          </cell>
          <cell r="E1405" t="str">
            <v>美肌植物皂 (精巧包)</v>
          </cell>
          <cell r="F1405" t="str">
            <v>-</v>
          </cell>
          <cell r="G1405" t="str">
            <v>-</v>
          </cell>
          <cell r="H1405" t="str">
            <v>15g x 10</v>
          </cell>
          <cell r="I1405">
            <v>120</v>
          </cell>
          <cell r="J1405">
            <v>110</v>
          </cell>
          <cell r="K1405">
            <v>111</v>
          </cell>
          <cell r="L1405">
            <v>112</v>
          </cell>
          <cell r="M1405">
            <v>114</v>
          </cell>
          <cell r="N1405">
            <v>2469</v>
          </cell>
          <cell r="O1405">
            <v>125</v>
          </cell>
          <cell r="P1405">
            <v>127</v>
          </cell>
          <cell r="Q1405">
            <v>2751</v>
          </cell>
        </row>
        <row r="1406">
          <cell r="C1406" t="str">
            <v>BW101-SG</v>
          </cell>
          <cell r="D1406" t="str">
            <v>NEOSEKI Essence Toning Lotion</v>
          </cell>
          <cell r="E1406" t="str">
            <v>精華露</v>
          </cell>
          <cell r="F1406" t="str">
            <v>-</v>
          </cell>
          <cell r="G1406" t="str">
            <v>-</v>
          </cell>
          <cell r="H1406" t="str">
            <v>120ml</v>
          </cell>
          <cell r="I1406">
            <v>180</v>
          </cell>
          <cell r="J1406">
            <v>160</v>
          </cell>
          <cell r="K1406">
            <v>161</v>
          </cell>
          <cell r="L1406">
            <v>162</v>
          </cell>
          <cell r="M1406">
            <v>166</v>
          </cell>
          <cell r="N1406">
            <v>3596</v>
          </cell>
          <cell r="O1406">
            <v>170</v>
          </cell>
          <cell r="P1406">
            <v>173</v>
          </cell>
          <cell r="Q1406">
            <v>3747</v>
          </cell>
        </row>
        <row r="1407">
          <cell r="C1407" t="str">
            <v>BW102-SG</v>
          </cell>
          <cell r="D1407" t="str">
            <v>NEOSEKI Essence Emulsion</v>
          </cell>
          <cell r="E1407" t="str">
            <v>精華乳</v>
          </cell>
          <cell r="F1407" t="str">
            <v>-</v>
          </cell>
          <cell r="G1407" t="str">
            <v>-</v>
          </cell>
          <cell r="H1407" t="str">
            <v>50ml</v>
          </cell>
          <cell r="I1407" t="str">
            <v>-</v>
          </cell>
          <cell r="J1407">
            <v>180</v>
          </cell>
          <cell r="K1407">
            <v>182</v>
          </cell>
          <cell r="L1407">
            <v>184</v>
          </cell>
          <cell r="M1407">
            <v>187</v>
          </cell>
          <cell r="N1407">
            <v>4051</v>
          </cell>
          <cell r="O1407">
            <v>190</v>
          </cell>
          <cell r="P1407">
            <v>194</v>
          </cell>
          <cell r="Q1407">
            <v>4202</v>
          </cell>
        </row>
        <row r="1408">
          <cell r="C1408" t="str">
            <v>BW103-SG</v>
          </cell>
          <cell r="D1408" t="str">
            <v>NEOSEKI Essence Cream</v>
          </cell>
          <cell r="E1408" t="str">
            <v>精華霜</v>
          </cell>
          <cell r="F1408" t="str">
            <v>-</v>
          </cell>
          <cell r="G1408" t="str">
            <v>-</v>
          </cell>
          <cell r="H1408" t="str">
            <v>30g</v>
          </cell>
          <cell r="I1408" t="str">
            <v>-</v>
          </cell>
          <cell r="J1408">
            <v>180</v>
          </cell>
          <cell r="K1408">
            <v>182</v>
          </cell>
          <cell r="L1408">
            <v>184</v>
          </cell>
          <cell r="M1408">
            <v>187</v>
          </cell>
          <cell r="N1408">
            <v>4051</v>
          </cell>
          <cell r="O1408">
            <v>190</v>
          </cell>
          <cell r="P1408">
            <v>194</v>
          </cell>
          <cell r="Q1408">
            <v>4202</v>
          </cell>
        </row>
        <row r="1409">
          <cell r="C1409" t="str">
            <v>BW104-SG</v>
          </cell>
          <cell r="D1409" t="str">
            <v>NEOSEKI Essence Treatment Facial Mask</v>
          </cell>
          <cell r="E1409" t="str">
            <v>精華面膜</v>
          </cell>
          <cell r="F1409" t="str">
            <v>-</v>
          </cell>
          <cell r="G1409" t="str">
            <v>-</v>
          </cell>
          <cell r="H1409" t="str">
            <v>30ml x 6</v>
          </cell>
          <cell r="I1409" t="str">
            <v>-</v>
          </cell>
          <cell r="J1409">
            <v>175</v>
          </cell>
          <cell r="K1409">
            <v>177</v>
          </cell>
          <cell r="L1409">
            <v>179</v>
          </cell>
          <cell r="M1409">
            <v>182</v>
          </cell>
          <cell r="N1409">
            <v>3942</v>
          </cell>
          <cell r="O1409">
            <v>179</v>
          </cell>
          <cell r="P1409">
            <v>182</v>
          </cell>
          <cell r="Q1409">
            <v>3942</v>
          </cell>
        </row>
        <row r="1410">
          <cell r="C1410" t="str">
            <v>BW110-SG</v>
          </cell>
          <cell r="D1410" t="str">
            <v>NEOSEKI Skincare Trial Pack (20Pack)</v>
          </cell>
          <cell r="E1410" t="str">
            <v>妮之淬護膚品試用包 (20份)</v>
          </cell>
          <cell r="F1410" t="str">
            <v>-</v>
          </cell>
          <cell r="G1410" t="str">
            <v>-</v>
          </cell>
          <cell r="H1410" t="str">
            <v>-</v>
          </cell>
          <cell r="I1410" t="str">
            <v>-</v>
          </cell>
          <cell r="J1410" t="str">
            <v>-</v>
          </cell>
          <cell r="K1410">
            <v>95</v>
          </cell>
          <cell r="L1410">
            <v>96</v>
          </cell>
          <cell r="M1410" t="str">
            <v>-</v>
          </cell>
          <cell r="N1410" t="str">
            <v>-</v>
          </cell>
          <cell r="O1410" t="str">
            <v>-</v>
          </cell>
          <cell r="P1410" t="str">
            <v>-</v>
          </cell>
          <cell r="Q1410" t="str">
            <v>-</v>
          </cell>
        </row>
        <row r="1411">
          <cell r="C1411" t="str">
            <v>FB-SG</v>
          </cell>
          <cell r="D1411" t="str">
            <v>Foaming Net</v>
          </cell>
          <cell r="E1411" t="str">
            <v>潔顏起泡網</v>
          </cell>
          <cell r="F1411" t="str">
            <v>White</v>
          </cell>
          <cell r="G1411" t="str">
            <v>白色</v>
          </cell>
          <cell r="H1411" t="str">
            <v>17 x 13cm</v>
          </cell>
          <cell r="I1411">
            <v>5</v>
          </cell>
          <cell r="J1411">
            <v>5</v>
          </cell>
          <cell r="K1411">
            <v>5</v>
          </cell>
          <cell r="L1411">
            <v>5</v>
          </cell>
          <cell r="M1411">
            <v>5</v>
          </cell>
          <cell r="N1411">
            <v>108</v>
          </cell>
          <cell r="O1411">
            <v>5</v>
          </cell>
          <cell r="P1411">
            <v>6</v>
          </cell>
          <cell r="Q1411">
            <v>130</v>
          </cell>
        </row>
        <row r="1412">
          <cell r="C1412" t="str">
            <v>HC17-SG</v>
          </cell>
          <cell r="D1412" t="str">
            <v xml:space="preserve">PANACAL L- Calcium Lactate (Inclusive of spoon) </v>
          </cell>
          <cell r="E1412" t="str">
            <v>L型發酵乳酸鈣 (內附贈專用匙)</v>
          </cell>
          <cell r="F1412" t="str">
            <v>-</v>
          </cell>
          <cell r="G1412" t="str">
            <v>-</v>
          </cell>
          <cell r="H1412" t="str">
            <v>135g</v>
          </cell>
          <cell r="I1412">
            <v>300</v>
          </cell>
          <cell r="J1412">
            <v>270</v>
          </cell>
          <cell r="K1412">
            <v>273</v>
          </cell>
          <cell r="L1412">
            <v>276</v>
          </cell>
          <cell r="M1412">
            <v>280</v>
          </cell>
          <cell r="N1412">
            <v>6065</v>
          </cell>
          <cell r="O1412">
            <v>305</v>
          </cell>
          <cell r="P1412">
            <v>311</v>
          </cell>
          <cell r="Q1412">
            <v>6736</v>
          </cell>
        </row>
        <row r="1413">
          <cell r="C1413" t="str">
            <v>NDK16-SG</v>
          </cell>
          <cell r="D1413" t="str">
            <v>Nefful International Distributor Kit</v>
          </cell>
          <cell r="E1413" t="str">
            <v>妮芙露國際事業袋</v>
          </cell>
          <cell r="F1413" t="str">
            <v>-</v>
          </cell>
          <cell r="G1413" t="str">
            <v>-</v>
          </cell>
          <cell r="H1413" t="str">
            <v>-</v>
          </cell>
          <cell r="I1413">
            <v>70</v>
          </cell>
          <cell r="J1413">
            <v>70</v>
          </cell>
          <cell r="K1413">
            <v>70</v>
          </cell>
          <cell r="L1413">
            <v>70</v>
          </cell>
          <cell r="M1413" t="str">
            <v>-</v>
          </cell>
          <cell r="N1413" t="str">
            <v>-</v>
          </cell>
          <cell r="O1413">
            <v>70</v>
          </cell>
          <cell r="P1413" t="str">
            <v>-</v>
          </cell>
          <cell r="Q1413" t="str">
            <v>-</v>
          </cell>
        </row>
        <row r="1414">
          <cell r="C1414" t="str">
            <v>NE013-SG</v>
          </cell>
          <cell r="D1414" t="str">
            <v>ENEFULL Lychee Polyphenol</v>
          </cell>
          <cell r="E1414" t="str">
            <v>活荔 (荔枝萃取物沖泡飲品)</v>
          </cell>
          <cell r="F1414" t="str">
            <v>-</v>
          </cell>
          <cell r="G1414" t="str">
            <v>-</v>
          </cell>
          <cell r="H1414" t="str">
            <v>75g (2.5g x 30 sachets)</v>
          </cell>
          <cell r="I1414">
            <v>220</v>
          </cell>
          <cell r="J1414">
            <v>200</v>
          </cell>
          <cell r="K1414">
            <v>202</v>
          </cell>
          <cell r="L1414">
            <v>204</v>
          </cell>
          <cell r="M1414">
            <v>208</v>
          </cell>
          <cell r="N1414">
            <v>4505</v>
          </cell>
          <cell r="O1414">
            <v>225</v>
          </cell>
          <cell r="P1414">
            <v>229</v>
          </cell>
          <cell r="Q1414">
            <v>4960</v>
          </cell>
        </row>
        <row r="1415">
          <cell r="C1415" t="str">
            <v>NE022-SG</v>
          </cell>
          <cell r="D1415" t="str">
            <v>100% Salmon Oil</v>
          </cell>
          <cell r="E1415" t="str">
            <v>鮮 ．魚油</v>
          </cell>
          <cell r="F1415" t="str">
            <v>-</v>
          </cell>
          <cell r="G1415" t="str">
            <v>-</v>
          </cell>
          <cell r="H1415" t="str">
            <v>60 soft gels/box (0.8g/soft gel)</v>
          </cell>
          <cell r="I1415">
            <v>120</v>
          </cell>
          <cell r="J1415">
            <v>110</v>
          </cell>
          <cell r="K1415">
            <v>111</v>
          </cell>
          <cell r="L1415">
            <v>112</v>
          </cell>
          <cell r="M1415">
            <v>114</v>
          </cell>
          <cell r="N1415">
            <v>2469</v>
          </cell>
          <cell r="O1415" t="str">
            <v>-</v>
          </cell>
          <cell r="P1415" t="str">
            <v>-</v>
          </cell>
          <cell r="Q1415" t="str">
            <v>-</v>
          </cell>
        </row>
        <row r="1416">
          <cell r="C1416" t="str">
            <v>NE023-SG</v>
          </cell>
          <cell r="D1416" t="str">
            <v>100% Salmon Oil</v>
          </cell>
          <cell r="E1416" t="str">
            <v>鮮 ．魚油</v>
          </cell>
          <cell r="F1416" t="str">
            <v>-</v>
          </cell>
          <cell r="G1416" t="str">
            <v>-</v>
          </cell>
          <cell r="H1416" t="str">
            <v>43.5g</v>
          </cell>
          <cell r="L1416">
            <v>155</v>
          </cell>
          <cell r="M1416">
            <v>158</v>
          </cell>
          <cell r="N1416" t="str">
            <v>-</v>
          </cell>
          <cell r="O1416">
            <v>155</v>
          </cell>
          <cell r="P1416">
            <v>158</v>
          </cell>
          <cell r="Q1416">
            <v>3422.3905999999997</v>
          </cell>
        </row>
        <row r="1417">
          <cell r="C1417" t="str">
            <v>NS0016-SG</v>
          </cell>
          <cell r="D1417" t="str">
            <v>Bio Clean Detergent</v>
          </cell>
          <cell r="E1417" t="str">
            <v>潔淨洗劑</v>
          </cell>
          <cell r="F1417" t="str">
            <v>-</v>
          </cell>
          <cell r="G1417" t="str">
            <v>-</v>
          </cell>
          <cell r="H1417" t="str">
            <v>125ml</v>
          </cell>
          <cell r="I1417" t="str">
            <v>-</v>
          </cell>
          <cell r="J1417">
            <v>10</v>
          </cell>
          <cell r="K1417">
            <v>10</v>
          </cell>
          <cell r="L1417">
            <v>10</v>
          </cell>
          <cell r="M1417">
            <v>10</v>
          </cell>
          <cell r="N1417">
            <v>217</v>
          </cell>
          <cell r="O1417">
            <v>11</v>
          </cell>
          <cell r="P1417">
            <v>12</v>
          </cell>
          <cell r="Q1417">
            <v>260</v>
          </cell>
        </row>
        <row r="1418">
          <cell r="C1418" t="str">
            <v>NS005-SG</v>
          </cell>
          <cell r="D1418" t="str">
            <v>Bio Clean Travel Kit</v>
          </cell>
          <cell r="E1418" t="str">
            <v>潔淨洗劑旅行組</v>
          </cell>
          <cell r="F1418" t="str">
            <v>-</v>
          </cell>
          <cell r="G1418" t="str">
            <v>-</v>
          </cell>
          <cell r="H1418" t="str">
            <v>125ml x 5 (625ml)</v>
          </cell>
          <cell r="I1418">
            <v>40</v>
          </cell>
          <cell r="J1418" t="str">
            <v>-</v>
          </cell>
          <cell r="K1418" t="str">
            <v>-</v>
          </cell>
          <cell r="L1418" t="str">
            <v>-</v>
          </cell>
          <cell r="M1418" t="str">
            <v>-</v>
          </cell>
          <cell r="N1418" t="str">
            <v>-</v>
          </cell>
          <cell r="O1418" t="str">
            <v>-</v>
          </cell>
          <cell r="P1418" t="str">
            <v>-</v>
          </cell>
          <cell r="Q1418" t="str">
            <v>-</v>
          </cell>
        </row>
        <row r="1419">
          <cell r="C1419" t="str">
            <v>NS006-SG</v>
          </cell>
          <cell r="D1419" t="str">
            <v>Bio Clean Detergent</v>
          </cell>
          <cell r="E1419" t="str">
            <v>潔淨洗劑</v>
          </cell>
          <cell r="F1419" t="str">
            <v>-</v>
          </cell>
          <cell r="G1419" t="str">
            <v>-</v>
          </cell>
          <cell r="H1419" t="str">
            <v>500ml</v>
          </cell>
          <cell r="I1419" t="str">
            <v>-</v>
          </cell>
          <cell r="J1419">
            <v>35</v>
          </cell>
          <cell r="K1419">
            <v>35</v>
          </cell>
          <cell r="L1419">
            <v>35</v>
          </cell>
          <cell r="M1419">
            <v>36</v>
          </cell>
          <cell r="N1419">
            <v>780</v>
          </cell>
          <cell r="O1419">
            <v>40</v>
          </cell>
          <cell r="P1419">
            <v>41</v>
          </cell>
          <cell r="Q1419">
            <v>888</v>
          </cell>
        </row>
        <row r="1420">
          <cell r="C1420" t="str">
            <v>NS007-SG</v>
          </cell>
          <cell r="D1420" t="str">
            <v>Bio Clean Detergent</v>
          </cell>
          <cell r="E1420" t="str">
            <v>潔淨洗劑</v>
          </cell>
          <cell r="F1420" t="str">
            <v>-</v>
          </cell>
          <cell r="G1420" t="str">
            <v>-</v>
          </cell>
          <cell r="H1420" t="str">
            <v>1200ml</v>
          </cell>
          <cell r="I1420" t="str">
            <v>-</v>
          </cell>
          <cell r="J1420">
            <v>65</v>
          </cell>
          <cell r="K1420">
            <v>66</v>
          </cell>
          <cell r="L1420">
            <v>66</v>
          </cell>
          <cell r="M1420">
            <v>67</v>
          </cell>
          <cell r="N1420">
            <v>1451</v>
          </cell>
          <cell r="O1420">
            <v>70</v>
          </cell>
          <cell r="P1420">
            <v>71</v>
          </cell>
          <cell r="Q1420">
            <v>1538</v>
          </cell>
        </row>
        <row r="1421">
          <cell r="C1421" t="str">
            <v>NS008-SG</v>
          </cell>
          <cell r="D1421" t="str">
            <v>Bio Clean Travel Kit</v>
          </cell>
          <cell r="E1421" t="str">
            <v>潔淨洗劑旅行組</v>
          </cell>
          <cell r="F1421" t="str">
            <v>-</v>
          </cell>
          <cell r="G1421" t="str">
            <v>-</v>
          </cell>
          <cell r="H1421" t="str">
            <v>125ml x 5 (625ml)</v>
          </cell>
          <cell r="I1421" t="str">
            <v>-</v>
          </cell>
          <cell r="J1421">
            <v>45</v>
          </cell>
          <cell r="K1421">
            <v>45</v>
          </cell>
          <cell r="L1421">
            <v>45</v>
          </cell>
          <cell r="M1421">
            <v>47</v>
          </cell>
          <cell r="N1421">
            <v>1018</v>
          </cell>
          <cell r="O1421">
            <v>50</v>
          </cell>
          <cell r="P1421">
            <v>51</v>
          </cell>
          <cell r="Q1421">
            <v>1105</v>
          </cell>
        </row>
        <row r="1422">
          <cell r="C1422" t="str">
            <v>NS02-SG</v>
          </cell>
          <cell r="D1422" t="str">
            <v>Bio Clean Detergent</v>
          </cell>
          <cell r="E1422" t="str">
            <v>潔淨洗劑</v>
          </cell>
          <cell r="F1422" t="str">
            <v>-</v>
          </cell>
          <cell r="G1422" t="str">
            <v>-</v>
          </cell>
          <cell r="H1422" t="str">
            <v>500ml</v>
          </cell>
          <cell r="I1422">
            <v>30</v>
          </cell>
          <cell r="J1422" t="str">
            <v>-</v>
          </cell>
          <cell r="K1422" t="str">
            <v>-</v>
          </cell>
          <cell r="L1422" t="str">
            <v>-</v>
          </cell>
          <cell r="M1422" t="str">
            <v>-</v>
          </cell>
          <cell r="N1422" t="str">
            <v>-</v>
          </cell>
          <cell r="O1422" t="str">
            <v>-</v>
          </cell>
          <cell r="P1422" t="str">
            <v>-</v>
          </cell>
          <cell r="Q1422" t="str">
            <v>-</v>
          </cell>
        </row>
        <row r="1423">
          <cell r="C1423" t="str">
            <v>NS03-SG</v>
          </cell>
          <cell r="D1423" t="str">
            <v>Bio Clean Detergent</v>
          </cell>
          <cell r="E1423" t="str">
            <v>潔淨洗劑</v>
          </cell>
          <cell r="F1423" t="str">
            <v>-</v>
          </cell>
          <cell r="G1423" t="str">
            <v>-</v>
          </cell>
          <cell r="H1423" t="str">
            <v>1200ml</v>
          </cell>
          <cell r="I1423">
            <v>60</v>
          </cell>
          <cell r="J1423" t="str">
            <v>-</v>
          </cell>
          <cell r="K1423" t="str">
            <v>-</v>
          </cell>
          <cell r="L1423" t="str">
            <v>-</v>
          </cell>
          <cell r="M1423" t="str">
            <v>-</v>
          </cell>
          <cell r="N1423" t="str">
            <v>-</v>
          </cell>
          <cell r="O1423" t="str">
            <v>-</v>
          </cell>
          <cell r="P1423" t="str">
            <v>-</v>
          </cell>
          <cell r="Q1423" t="str">
            <v>-</v>
          </cell>
        </row>
        <row r="1424">
          <cell r="C1424" t="str">
            <v>UN11-SG</v>
          </cell>
          <cell r="D1424" t="str">
            <v>Flex-Free</v>
          </cell>
          <cell r="E1424" t="str">
            <v>蓋靈活口嚼錠</v>
          </cell>
          <cell r="F1424" t="str">
            <v>-</v>
          </cell>
          <cell r="G1424" t="str">
            <v>-</v>
          </cell>
          <cell r="H1424" t="str">
            <v>30g (consist of 30 tablets)</v>
          </cell>
          <cell r="I1424">
            <v>160</v>
          </cell>
          <cell r="J1424">
            <v>145</v>
          </cell>
          <cell r="K1424">
            <v>146</v>
          </cell>
          <cell r="L1424">
            <v>147</v>
          </cell>
          <cell r="M1424">
            <v>151</v>
          </cell>
          <cell r="N1424">
            <v>3271</v>
          </cell>
          <cell r="O1424">
            <v>165</v>
          </cell>
          <cell r="P1424">
            <v>168</v>
          </cell>
          <cell r="Q1424">
            <v>3639</v>
          </cell>
        </row>
        <row r="1425">
          <cell r="C1425" t="str">
            <v>WB-SG</v>
          </cell>
          <cell r="D1425" t="str">
            <v>Laundry Net</v>
          </cell>
          <cell r="E1425" t="str">
            <v>洗衣網</v>
          </cell>
          <cell r="F1425" t="str">
            <v>-</v>
          </cell>
          <cell r="G1425" t="str">
            <v>-</v>
          </cell>
          <cell r="H1425" t="str">
            <v>106 x 72cm</v>
          </cell>
          <cell r="I1425">
            <v>30</v>
          </cell>
          <cell r="J1425">
            <v>25</v>
          </cell>
          <cell r="K1425">
            <v>25</v>
          </cell>
          <cell r="L1425">
            <v>25</v>
          </cell>
          <cell r="M1425">
            <v>26</v>
          </cell>
          <cell r="N1425">
            <v>563</v>
          </cell>
          <cell r="O1425">
            <v>30</v>
          </cell>
          <cell r="P1425">
            <v>31</v>
          </cell>
          <cell r="Q1425">
            <v>671</v>
          </cell>
        </row>
        <row r="1426">
          <cell r="C1426" t="str">
            <v>MGZ4-SG</v>
          </cell>
          <cell r="D1426" t="str">
            <v>Nefful Magazine</v>
          </cell>
          <cell r="E1426" t="str">
            <v>妮芙露季刊</v>
          </cell>
          <cell r="F1426" t="str">
            <v>-</v>
          </cell>
          <cell r="G1426" t="str">
            <v>-</v>
          </cell>
          <cell r="H1426" t="str">
            <v>-</v>
          </cell>
          <cell r="I1426">
            <v>70</v>
          </cell>
          <cell r="J1426">
            <v>70</v>
          </cell>
          <cell r="K1426">
            <v>70</v>
          </cell>
          <cell r="L1426">
            <v>10</v>
          </cell>
          <cell r="M1426" t="str">
            <v>-</v>
          </cell>
          <cell r="N1426" t="str">
            <v>-</v>
          </cell>
          <cell r="O1426">
            <v>10</v>
          </cell>
          <cell r="P1426" t="str">
            <v>-</v>
          </cell>
          <cell r="Q1426" t="str">
            <v>-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207"/>
      <sheetName val="Discontinued"/>
    </sheetNames>
    <sheetDataSet>
      <sheetData sheetId="0">
        <row r="1">
          <cell r="A1" t="str">
            <v>Product Code</v>
          </cell>
        </row>
        <row r="2">
          <cell r="A2" t="str">
            <v>AS001-SG</v>
          </cell>
        </row>
        <row r="3">
          <cell r="A3" t="str">
            <v>AS002-SG</v>
          </cell>
        </row>
        <row r="4">
          <cell r="A4" t="str">
            <v>AS018-080-SG</v>
          </cell>
        </row>
        <row r="5">
          <cell r="A5" t="str">
            <v>AS031-020-SG</v>
          </cell>
        </row>
        <row r="6">
          <cell r="A6" t="str">
            <v>AS043-060-SG</v>
          </cell>
        </row>
        <row r="7">
          <cell r="A7" t="str">
            <v>AS043-220-SG</v>
          </cell>
        </row>
        <row r="8">
          <cell r="A8" t="str">
            <v>AS047-020-SG</v>
          </cell>
        </row>
        <row r="9">
          <cell r="A9" t="str">
            <v>AS048-060-SG</v>
          </cell>
        </row>
        <row r="10">
          <cell r="A10" t="str">
            <v>AS049-010-SG</v>
          </cell>
        </row>
        <row r="11">
          <cell r="A11" t="str">
            <v>AS049-030-SG</v>
          </cell>
        </row>
        <row r="12">
          <cell r="A12" t="str">
            <v>AS052-020-SG</v>
          </cell>
        </row>
        <row r="13">
          <cell r="A13" t="str">
            <v>AS052-083-SG</v>
          </cell>
        </row>
        <row r="14">
          <cell r="A14" t="str">
            <v>AS052-093-SG</v>
          </cell>
        </row>
        <row r="15">
          <cell r="A15" t="str">
            <v>AS052-100-SG</v>
          </cell>
        </row>
        <row r="16">
          <cell r="A16" t="str">
            <v>AS052-233-SG</v>
          </cell>
        </row>
        <row r="17">
          <cell r="A17" t="str">
            <v>AS052-250-SG</v>
          </cell>
        </row>
        <row r="18">
          <cell r="A18" t="str">
            <v>AS055-010-SG</v>
          </cell>
        </row>
        <row r="19">
          <cell r="A19" t="str">
            <v>AS056-020-SG</v>
          </cell>
        </row>
        <row r="20">
          <cell r="A20" t="str">
            <v>AS056-050-SG</v>
          </cell>
        </row>
        <row r="21">
          <cell r="A21" t="str">
            <v>AS056-060-SG</v>
          </cell>
        </row>
        <row r="22">
          <cell r="A22" t="str">
            <v>AS056-080-SG</v>
          </cell>
        </row>
        <row r="23">
          <cell r="A23" t="str">
            <v>AS057-030-SG</v>
          </cell>
        </row>
        <row r="24">
          <cell r="A24" t="str">
            <v>AS057-080-SG</v>
          </cell>
        </row>
        <row r="25">
          <cell r="A25" t="str">
            <v>AS059-060-SG</v>
          </cell>
        </row>
        <row r="26">
          <cell r="A26" t="str">
            <v>AS062-010-SG</v>
          </cell>
        </row>
        <row r="27">
          <cell r="A27" t="str">
            <v>AS062-020-SG</v>
          </cell>
        </row>
        <row r="28">
          <cell r="A28" t="str">
            <v>AS062-230-SG</v>
          </cell>
        </row>
        <row r="29">
          <cell r="A29" t="str">
            <v>AS063-220-SG</v>
          </cell>
        </row>
        <row r="30">
          <cell r="A30" t="str">
            <v>AS063-290-SG</v>
          </cell>
        </row>
        <row r="31">
          <cell r="A31" t="str">
            <v>AS063-010-SG</v>
          </cell>
        </row>
        <row r="32">
          <cell r="A32" t="str">
            <v>AS063-020-SG</v>
          </cell>
        </row>
        <row r="33">
          <cell r="A33" t="str">
            <v>AS063-080-SG</v>
          </cell>
        </row>
        <row r="34">
          <cell r="A34" t="str">
            <v>AS064-110-SG</v>
          </cell>
        </row>
        <row r="35">
          <cell r="A35" t="str">
            <v>AS066-010-SG</v>
          </cell>
        </row>
        <row r="36">
          <cell r="A36" t="str">
            <v>AS066-080-SG</v>
          </cell>
        </row>
        <row r="37">
          <cell r="A37" t="str">
            <v>AS067-080-SG</v>
          </cell>
        </row>
        <row r="38">
          <cell r="A38" t="str">
            <v>AS068-020-SG</v>
          </cell>
        </row>
        <row r="39">
          <cell r="A39" t="str">
            <v>AS069-020-SG</v>
          </cell>
        </row>
        <row r="40">
          <cell r="A40" t="str">
            <v>AS070-010-SG</v>
          </cell>
        </row>
        <row r="41">
          <cell r="A41" t="str">
            <v>AS071-180-SG</v>
          </cell>
        </row>
        <row r="42">
          <cell r="A42" t="str">
            <v>AS071-330-SG</v>
          </cell>
        </row>
        <row r="43">
          <cell r="A43" t="str">
            <v>AS072-030-SG</v>
          </cell>
        </row>
        <row r="44">
          <cell r="A44" t="str">
            <v>BI013-027-SG</v>
          </cell>
        </row>
        <row r="45">
          <cell r="A45" t="str">
            <v>BI016-118-SG</v>
          </cell>
        </row>
        <row r="46">
          <cell r="A46" t="str">
            <v>BI016-188-SG</v>
          </cell>
        </row>
        <row r="47">
          <cell r="A47" t="str">
            <v>BI017-187-SG</v>
          </cell>
        </row>
        <row r="48">
          <cell r="A48" t="str">
            <v>BI020-037-SG</v>
          </cell>
        </row>
        <row r="49">
          <cell r="A49" t="str">
            <v>BI020-038-SG</v>
          </cell>
        </row>
        <row r="50">
          <cell r="A50" t="str">
            <v>BI020-188-SG</v>
          </cell>
        </row>
        <row r="51">
          <cell r="A51" t="str">
            <v>BI020W-027-SG</v>
          </cell>
        </row>
        <row r="52">
          <cell r="A52" t="str">
            <v>BI020W-028-SG</v>
          </cell>
        </row>
        <row r="53">
          <cell r="A53" t="str">
            <v>BI020W-177-SG</v>
          </cell>
        </row>
        <row r="54">
          <cell r="A54" t="str">
            <v>BI021-038-SG</v>
          </cell>
        </row>
        <row r="55">
          <cell r="A55" t="str">
            <v>BI031-108-SG</v>
          </cell>
        </row>
        <row r="56">
          <cell r="A56" t="str">
            <v>BI031-238-SG</v>
          </cell>
        </row>
        <row r="57">
          <cell r="A57" t="str">
            <v>BI031-248-SG</v>
          </cell>
        </row>
        <row r="58">
          <cell r="A58" t="str">
            <v>BI035-038-SG</v>
          </cell>
        </row>
        <row r="59">
          <cell r="A59" t="str">
            <v>BI035-118-SG</v>
          </cell>
        </row>
        <row r="60">
          <cell r="A60" t="str">
            <v>BI042-167-SG</v>
          </cell>
        </row>
        <row r="61">
          <cell r="A61" t="str">
            <v>BI091-240-SG</v>
          </cell>
        </row>
        <row r="62">
          <cell r="A62" t="str">
            <v>BI092-020-SG</v>
          </cell>
        </row>
        <row r="63">
          <cell r="A63" t="str">
            <v>BW001-SG</v>
          </cell>
        </row>
        <row r="64">
          <cell r="A64" t="str">
            <v>BW002-SG</v>
          </cell>
        </row>
        <row r="65">
          <cell r="A65" t="str">
            <v>BW101-SG</v>
          </cell>
        </row>
        <row r="66">
          <cell r="A66" t="str">
            <v>BW102-SG</v>
          </cell>
        </row>
        <row r="67">
          <cell r="A67" t="str">
            <v>BW103-SG</v>
          </cell>
        </row>
        <row r="68">
          <cell r="A68" t="str">
            <v>FB-SG</v>
          </cell>
        </row>
        <row r="69">
          <cell r="A69" t="str">
            <v>HC17-SG</v>
          </cell>
        </row>
        <row r="70">
          <cell r="A70" t="str">
            <v>LS001-080-SG</v>
          </cell>
        </row>
        <row r="71">
          <cell r="A71" t="str">
            <v>LS002-0125-SG</v>
          </cell>
        </row>
        <row r="72">
          <cell r="A72" t="str">
            <v>LS002-0625-SG</v>
          </cell>
        </row>
        <row r="73">
          <cell r="A73" t="str">
            <v>LS002-0825-SG</v>
          </cell>
        </row>
        <row r="74">
          <cell r="A74" t="str">
            <v>LS003-0127-SG</v>
          </cell>
        </row>
        <row r="75">
          <cell r="A75" t="str">
            <v>LS003-0327-SG</v>
          </cell>
        </row>
        <row r="76">
          <cell r="A76" t="str">
            <v>LS003-0827-SG</v>
          </cell>
        </row>
        <row r="77">
          <cell r="A77" t="str">
            <v>LS005-0125-SG</v>
          </cell>
        </row>
        <row r="78">
          <cell r="A78" t="str">
            <v>LS005-0127-SG</v>
          </cell>
        </row>
        <row r="79">
          <cell r="A79" t="str">
            <v>LS005-0325-SG</v>
          </cell>
        </row>
        <row r="80">
          <cell r="A80" t="str">
            <v>LS005-0327-SG</v>
          </cell>
        </row>
        <row r="81">
          <cell r="A81" t="str">
            <v>LS005-0625-SG</v>
          </cell>
        </row>
        <row r="82">
          <cell r="A82" t="str">
            <v>LS005-0627-SG</v>
          </cell>
        </row>
        <row r="83">
          <cell r="A83" t="str">
            <v>LS011-0525-SG</v>
          </cell>
        </row>
        <row r="84">
          <cell r="A84" t="str">
            <v>LS011-0825-SG</v>
          </cell>
        </row>
        <row r="85">
          <cell r="A85" t="str">
            <v>LS012-0127-SG</v>
          </cell>
        </row>
        <row r="86">
          <cell r="A86" t="str">
            <v>LS012-0827-SG</v>
          </cell>
        </row>
        <row r="87">
          <cell r="A87" t="str">
            <v>LS013-0118-SG</v>
          </cell>
        </row>
        <row r="88">
          <cell r="A88" t="str">
            <v>LS013-0218-SG</v>
          </cell>
        </row>
        <row r="89">
          <cell r="A89" t="str">
            <v>LS013-2918-SG</v>
          </cell>
        </row>
        <row r="90">
          <cell r="A90" t="str">
            <v>LS014-0325-SG</v>
          </cell>
        </row>
        <row r="91">
          <cell r="A91" t="str">
            <v>LS014-0327-SG</v>
          </cell>
        </row>
        <row r="92">
          <cell r="A92" t="str">
            <v>LS014-0825-SG</v>
          </cell>
        </row>
        <row r="93">
          <cell r="A93" t="str">
            <v>LS014-0827-SG</v>
          </cell>
        </row>
        <row r="94">
          <cell r="A94" t="str">
            <v>LS027-080-SG</v>
          </cell>
        </row>
        <row r="95">
          <cell r="A95" t="str">
            <v>LS027-230-SG</v>
          </cell>
        </row>
        <row r="96">
          <cell r="A96" t="str">
            <v>LS028-0125-SG</v>
          </cell>
        </row>
        <row r="97">
          <cell r="A97" t="str">
            <v>LS028-0127-SG</v>
          </cell>
        </row>
        <row r="98">
          <cell r="A98" t="str">
            <v>LS028-0625-SG</v>
          </cell>
        </row>
        <row r="99">
          <cell r="A99" t="str">
            <v>LS028-0627-SG</v>
          </cell>
        </row>
        <row r="100">
          <cell r="A100" t="str">
            <v>LS028-0825-SG</v>
          </cell>
        </row>
        <row r="101">
          <cell r="A101" t="str">
            <v>LS028-0827-SG</v>
          </cell>
        </row>
        <row r="102">
          <cell r="A102" t="str">
            <v>LS028-1025-SG</v>
          </cell>
        </row>
        <row r="103">
          <cell r="A103" t="str">
            <v>LS028-1027-SG</v>
          </cell>
        </row>
        <row r="104">
          <cell r="A104" t="str">
            <v>LS028-1825-SG</v>
          </cell>
        </row>
        <row r="105">
          <cell r="A105" t="str">
            <v>LS028-1827-SG</v>
          </cell>
        </row>
        <row r="106">
          <cell r="A106" t="str">
            <v>LS034-0225-SG</v>
          </cell>
        </row>
        <row r="107">
          <cell r="A107" t="str">
            <v>LS034-0825-SG</v>
          </cell>
        </row>
        <row r="108">
          <cell r="A108" t="str">
            <v>LS035-0227-SG</v>
          </cell>
        </row>
        <row r="109">
          <cell r="A109" t="str">
            <v>LS035-0827-SG</v>
          </cell>
        </row>
        <row r="110">
          <cell r="A110" t="str">
            <v>LS036-1825-SG</v>
          </cell>
        </row>
        <row r="111">
          <cell r="A111" t="str">
            <v>LS037-0127-SG</v>
          </cell>
        </row>
        <row r="112">
          <cell r="A112" t="str">
            <v>LS038-0825-SG</v>
          </cell>
        </row>
        <row r="113">
          <cell r="A113" t="str">
            <v>LS038-2025-SG</v>
          </cell>
        </row>
        <row r="114">
          <cell r="A114" t="str">
            <v>LS039-0525-SG</v>
          </cell>
        </row>
        <row r="115">
          <cell r="A115" t="str">
            <v>LS040-0127-SG</v>
          </cell>
        </row>
        <row r="116">
          <cell r="A116" t="str">
            <v>NDK16-SG</v>
          </cell>
        </row>
        <row r="117">
          <cell r="A117" t="str">
            <v>NE013-SG</v>
          </cell>
        </row>
        <row r="118">
          <cell r="A118" t="str">
            <v>NE023-SG</v>
          </cell>
        </row>
        <row r="119">
          <cell r="A119" t="str">
            <v>NS0016-SG</v>
          </cell>
        </row>
        <row r="120">
          <cell r="A120" t="str">
            <v>NS006-SG</v>
          </cell>
        </row>
        <row r="121">
          <cell r="A121" t="str">
            <v>NS007-SG</v>
          </cell>
        </row>
        <row r="122">
          <cell r="A122" t="str">
            <v>NS008-SG</v>
          </cell>
        </row>
        <row r="123">
          <cell r="A123" t="str">
            <v>OC012-104-SG</v>
          </cell>
        </row>
        <row r="124">
          <cell r="A124" t="str">
            <v>OC012-106-SG</v>
          </cell>
        </row>
        <row r="125">
          <cell r="A125" t="str">
            <v>OC013-174-SG</v>
          </cell>
        </row>
        <row r="126">
          <cell r="A126" t="str">
            <v>OC017-0846-SG</v>
          </cell>
        </row>
        <row r="127">
          <cell r="A127" t="str">
            <v>OC017-0846W-SG</v>
          </cell>
        </row>
        <row r="128">
          <cell r="A128" t="str">
            <v>OC017-0848-SG</v>
          </cell>
        </row>
        <row r="129">
          <cell r="A129" t="str">
            <v>OC020-051-SG</v>
          </cell>
        </row>
        <row r="130">
          <cell r="A130" t="str">
            <v>OC020-091-SG</v>
          </cell>
        </row>
        <row r="131">
          <cell r="A131" t="str">
            <v>OC021-05110-SG</v>
          </cell>
        </row>
        <row r="132">
          <cell r="A132" t="str">
            <v>OC021-05130-SG</v>
          </cell>
        </row>
        <row r="133">
          <cell r="A133" t="str">
            <v>OC021-09110-SG</v>
          </cell>
        </row>
        <row r="134">
          <cell r="A134" t="str">
            <v>OC022-032-SG</v>
          </cell>
        </row>
        <row r="135">
          <cell r="A135" t="str">
            <v>OC022-033-SG</v>
          </cell>
        </row>
        <row r="136">
          <cell r="A136" t="str">
            <v>OC022-034-SG</v>
          </cell>
        </row>
        <row r="137">
          <cell r="A137" t="str">
            <v>OC022-036-SG</v>
          </cell>
        </row>
        <row r="138">
          <cell r="A138" t="str">
            <v>OC023-012-SG</v>
          </cell>
        </row>
        <row r="139">
          <cell r="A139" t="str">
            <v>OC023-013-SG</v>
          </cell>
        </row>
        <row r="140">
          <cell r="A140" t="str">
            <v>OC023-014-SG</v>
          </cell>
        </row>
        <row r="141">
          <cell r="A141" t="str">
            <v>OC025-083-SG</v>
          </cell>
        </row>
        <row r="142">
          <cell r="A142" t="str">
            <v>OC025-084-SG</v>
          </cell>
        </row>
        <row r="143">
          <cell r="A143" t="str">
            <v>OC025-086-SG</v>
          </cell>
        </row>
        <row r="144">
          <cell r="A144" t="str">
            <v>OC027-036-SG</v>
          </cell>
        </row>
        <row r="145">
          <cell r="A145" t="str">
            <v>OC031-03130-SG</v>
          </cell>
        </row>
        <row r="146">
          <cell r="A146" t="str">
            <v>OC032-03130-SG</v>
          </cell>
        </row>
        <row r="147">
          <cell r="A147" t="str">
            <v>OC034-013-SG</v>
          </cell>
        </row>
        <row r="148">
          <cell r="A148" t="str">
            <v>OC034-014-SG</v>
          </cell>
        </row>
        <row r="149">
          <cell r="A149" t="str">
            <v>OC034-016-SG</v>
          </cell>
        </row>
        <row r="150">
          <cell r="A150" t="str">
            <v>OC039-223-SG</v>
          </cell>
        </row>
        <row r="151">
          <cell r="A151" t="str">
            <v>OC040-223-SG</v>
          </cell>
        </row>
        <row r="152">
          <cell r="A152" t="str">
            <v>OC043-083-SG</v>
          </cell>
        </row>
        <row r="153">
          <cell r="A153" t="str">
            <v>OC043-084-SG</v>
          </cell>
        </row>
        <row r="154">
          <cell r="A154" t="str">
            <v>OC043-086-SG</v>
          </cell>
        </row>
        <row r="155">
          <cell r="A155" t="str">
            <v>OC047-013-SG</v>
          </cell>
        </row>
        <row r="156">
          <cell r="A156" t="str">
            <v>OC047-014-SG</v>
          </cell>
        </row>
        <row r="157">
          <cell r="A157" t="str">
            <v>OC047-016-SG</v>
          </cell>
        </row>
        <row r="158">
          <cell r="A158" t="str">
            <v>OC047-223-SG</v>
          </cell>
        </row>
        <row r="159">
          <cell r="A159" t="str">
            <v>OC047-224-SG</v>
          </cell>
        </row>
        <row r="160">
          <cell r="A160" t="str">
            <v>OC047-226-SG</v>
          </cell>
        </row>
        <row r="161">
          <cell r="A161" t="str">
            <v>OC048-083-SG</v>
          </cell>
        </row>
        <row r="162">
          <cell r="A162" t="str">
            <v>OC048-084-SG</v>
          </cell>
        </row>
        <row r="163">
          <cell r="A163" t="str">
            <v>OC048-086-SG</v>
          </cell>
        </row>
        <row r="164">
          <cell r="A164" t="str">
            <v>OC051-013-SG</v>
          </cell>
        </row>
        <row r="165">
          <cell r="A165" t="str">
            <v>OC051-014-SG</v>
          </cell>
        </row>
        <row r="166">
          <cell r="A166" t="str">
            <v>OC051-016-SG</v>
          </cell>
        </row>
        <row r="167">
          <cell r="A167" t="str">
            <v>OC052-053-SG</v>
          </cell>
        </row>
        <row r="168">
          <cell r="A168" t="str">
            <v>OC052-054-SG</v>
          </cell>
        </row>
        <row r="169">
          <cell r="A169" t="str">
            <v>OC052-056-SG</v>
          </cell>
        </row>
        <row r="170">
          <cell r="A170" t="str">
            <v>OC053-014-SG</v>
          </cell>
        </row>
        <row r="171">
          <cell r="A171" t="str">
            <v>OC053-016-SG</v>
          </cell>
        </row>
        <row r="172">
          <cell r="A172" t="str">
            <v>OC055-033-SG</v>
          </cell>
        </row>
        <row r="173">
          <cell r="A173" t="str">
            <v>OC055-034-SG</v>
          </cell>
        </row>
        <row r="174">
          <cell r="A174" t="str">
            <v>OC055-036-SG</v>
          </cell>
        </row>
        <row r="175">
          <cell r="A175" t="str">
            <v>OC056-033-SG</v>
          </cell>
        </row>
        <row r="176">
          <cell r="A176" t="str">
            <v>OC056-034-SG</v>
          </cell>
        </row>
        <row r="177">
          <cell r="A177" t="str">
            <v>OC057-033-SG</v>
          </cell>
        </row>
        <row r="178">
          <cell r="A178" t="str">
            <v>OC057-034-SG</v>
          </cell>
        </row>
        <row r="179">
          <cell r="A179" t="str">
            <v>OC059-023-SG</v>
          </cell>
        </row>
        <row r="180">
          <cell r="A180" t="str">
            <v>OC059-024-SG</v>
          </cell>
        </row>
        <row r="181">
          <cell r="A181" t="str">
            <v>OC059-026-SG</v>
          </cell>
        </row>
        <row r="182">
          <cell r="A182" t="str">
            <v>OC061-083-SG</v>
          </cell>
        </row>
        <row r="183">
          <cell r="A183" t="str">
            <v>OC061-084-SG</v>
          </cell>
        </row>
        <row r="184">
          <cell r="A184" t="str">
            <v>OC062-083-SG</v>
          </cell>
        </row>
        <row r="185">
          <cell r="A185" t="str">
            <v>OC062-084-SG</v>
          </cell>
        </row>
        <row r="186">
          <cell r="A186" t="str">
            <v>OC063-313-SG</v>
          </cell>
        </row>
        <row r="187">
          <cell r="A187" t="str">
            <v>OC063-314-SG</v>
          </cell>
        </row>
        <row r="188">
          <cell r="A188" t="str">
            <v>OC065-013-SG</v>
          </cell>
        </row>
        <row r="189">
          <cell r="A189" t="str">
            <v>OC066-23130-SG</v>
          </cell>
        </row>
        <row r="190">
          <cell r="A190" t="str">
            <v>OC067-23130-SG</v>
          </cell>
        </row>
        <row r="191">
          <cell r="A191" t="str">
            <v>OC067-23150-SG</v>
          </cell>
        </row>
        <row r="192">
          <cell r="A192" t="str">
            <v>OC071-233-SG</v>
          </cell>
        </row>
        <row r="193">
          <cell r="A193" t="str">
            <v>OC072-063-SG</v>
          </cell>
        </row>
        <row r="194">
          <cell r="A194" t="str">
            <v>OC072-064-SG</v>
          </cell>
        </row>
        <row r="195">
          <cell r="A195" t="str">
            <v>OC072-066-SG</v>
          </cell>
        </row>
        <row r="196">
          <cell r="A196" t="str">
            <v>OC073-044-SG</v>
          </cell>
        </row>
        <row r="197">
          <cell r="A197" t="str">
            <v>OC074-044-SG</v>
          </cell>
        </row>
        <row r="198">
          <cell r="A198" t="str">
            <v>OC075-024-SG</v>
          </cell>
        </row>
        <row r="199">
          <cell r="A199" t="str">
            <v>OC075-026-SG</v>
          </cell>
        </row>
        <row r="200">
          <cell r="A200" t="str">
            <v>OC076-043-SG</v>
          </cell>
        </row>
        <row r="201">
          <cell r="A201" t="str">
            <v>OC076-044-SG</v>
          </cell>
        </row>
        <row r="202">
          <cell r="A202" t="str">
            <v>OC076-046-SG</v>
          </cell>
        </row>
        <row r="203">
          <cell r="A203" t="str">
            <v>OC077-010-SG</v>
          </cell>
        </row>
        <row r="204">
          <cell r="A204" t="str">
            <v>OC078-036-SG</v>
          </cell>
        </row>
        <row r="205">
          <cell r="A205" t="str">
            <v>OC079-084-SG</v>
          </cell>
        </row>
        <row r="206">
          <cell r="A206" t="str">
            <v>OC079-086-SG</v>
          </cell>
        </row>
        <row r="207">
          <cell r="A207" t="str">
            <v>OC080-033-SG</v>
          </cell>
        </row>
        <row r="208">
          <cell r="A208" t="str">
            <v>OC080-034-SG</v>
          </cell>
        </row>
        <row r="209">
          <cell r="A209" t="str">
            <v>OC080-036-SG</v>
          </cell>
        </row>
        <row r="210">
          <cell r="A210" t="str">
            <v>OC081-083-SG</v>
          </cell>
        </row>
        <row r="211">
          <cell r="A211" t="str">
            <v>OC081-084-SG</v>
          </cell>
        </row>
        <row r="212">
          <cell r="A212" t="str">
            <v>OC081-086-SG</v>
          </cell>
        </row>
        <row r="213">
          <cell r="A213" t="str">
            <v>OC083-013-SG</v>
          </cell>
        </row>
        <row r="214">
          <cell r="A214" t="str">
            <v>OC083-014-SG</v>
          </cell>
        </row>
        <row r="215">
          <cell r="A215" t="str">
            <v>OC084-080-SG</v>
          </cell>
        </row>
        <row r="216">
          <cell r="A216" t="str">
            <v>OC084-100-SG</v>
          </cell>
        </row>
        <row r="217">
          <cell r="A217" t="str">
            <v>OC085-013-SG</v>
          </cell>
        </row>
        <row r="218">
          <cell r="A218" t="str">
            <v>OC085-014-SG</v>
          </cell>
        </row>
        <row r="219">
          <cell r="A219" t="str">
            <v>OC085-016-SG</v>
          </cell>
        </row>
        <row r="220">
          <cell r="A220" t="str">
            <v>OC085-223-SG</v>
          </cell>
        </row>
        <row r="221">
          <cell r="A221" t="str">
            <v>OC085-224-SG</v>
          </cell>
        </row>
        <row r="222">
          <cell r="A222" t="str">
            <v>OC085-226-SG</v>
          </cell>
        </row>
        <row r="223">
          <cell r="A223" t="str">
            <v>OC086-083-SG</v>
          </cell>
        </row>
        <row r="224">
          <cell r="A224" t="str">
            <v>OC086-084-SG</v>
          </cell>
        </row>
        <row r="225">
          <cell r="A225" t="str">
            <v>OC086-183-SG</v>
          </cell>
        </row>
        <row r="226">
          <cell r="A226" t="str">
            <v>OC086-184-SG</v>
          </cell>
        </row>
        <row r="227">
          <cell r="A227" t="str">
            <v>OC087-083-SG</v>
          </cell>
        </row>
        <row r="228">
          <cell r="A228" t="str">
            <v>OC087-084-SG</v>
          </cell>
        </row>
        <row r="229">
          <cell r="A229" t="str">
            <v>OC087-086-SG</v>
          </cell>
        </row>
        <row r="230">
          <cell r="A230" t="str">
            <v>OC088-223-SG</v>
          </cell>
        </row>
        <row r="231">
          <cell r="A231" t="str">
            <v>OC088-224-SG</v>
          </cell>
        </row>
        <row r="232">
          <cell r="A232" t="str">
            <v>OC088-226-SG</v>
          </cell>
        </row>
        <row r="233">
          <cell r="A233" t="str">
            <v>OC089-223-SG</v>
          </cell>
        </row>
        <row r="234">
          <cell r="A234" t="str">
            <v>OC089-224-SG</v>
          </cell>
        </row>
        <row r="235">
          <cell r="A235" t="str">
            <v>OC089-226-SG</v>
          </cell>
        </row>
        <row r="236">
          <cell r="A236" t="str">
            <v>OC090-030-SG</v>
          </cell>
        </row>
        <row r="237">
          <cell r="A237" t="str">
            <v>OC091-033-SG</v>
          </cell>
        </row>
        <row r="238">
          <cell r="A238" t="str">
            <v>OC091-034-SG</v>
          </cell>
        </row>
        <row r="239">
          <cell r="A239" t="str">
            <v>OC091-036-SG</v>
          </cell>
        </row>
        <row r="240">
          <cell r="A240" t="str">
            <v>OC092-183-SG</v>
          </cell>
        </row>
        <row r="241">
          <cell r="A241" t="str">
            <v>OC092-184-SG</v>
          </cell>
        </row>
        <row r="242">
          <cell r="A242" t="str">
            <v>OC092-186-SG</v>
          </cell>
        </row>
        <row r="243">
          <cell r="A243" t="str">
            <v>OC095-083-SG</v>
          </cell>
        </row>
        <row r="244">
          <cell r="A244" t="str">
            <v>OC095-084-SG</v>
          </cell>
        </row>
        <row r="245">
          <cell r="A245" t="str">
            <v>OC095-086-SG</v>
          </cell>
        </row>
        <row r="246">
          <cell r="A246" t="str">
            <v>OC096-083-SG</v>
          </cell>
        </row>
        <row r="247">
          <cell r="A247" t="str">
            <v>OC096-084-SG</v>
          </cell>
        </row>
        <row r="248">
          <cell r="A248" t="str">
            <v>OC096-086-SG</v>
          </cell>
        </row>
        <row r="249">
          <cell r="A249" t="str">
            <v>OC097-083-SG</v>
          </cell>
        </row>
        <row r="250">
          <cell r="A250" t="str">
            <v>OC097-084-SG</v>
          </cell>
        </row>
        <row r="251">
          <cell r="A251" t="str">
            <v>OC097-086-SG</v>
          </cell>
        </row>
        <row r="252">
          <cell r="A252" t="str">
            <v>OC098-083-SG</v>
          </cell>
        </row>
        <row r="253">
          <cell r="A253" t="str">
            <v>OC098-084-SG</v>
          </cell>
        </row>
        <row r="254">
          <cell r="A254" t="str">
            <v>OC098-086-SG</v>
          </cell>
        </row>
        <row r="255">
          <cell r="A255" t="str">
            <v>OC099-083-SG</v>
          </cell>
        </row>
        <row r="256">
          <cell r="A256" t="str">
            <v>OC099-084-SG</v>
          </cell>
        </row>
        <row r="257">
          <cell r="A257" t="str">
            <v>OC099-086-SG</v>
          </cell>
        </row>
        <row r="258">
          <cell r="A258" t="str">
            <v>OC102-012-SG</v>
          </cell>
        </row>
        <row r="259">
          <cell r="A259" t="str">
            <v>OC102-013-SG</v>
          </cell>
        </row>
        <row r="260">
          <cell r="A260" t="str">
            <v>OC102-014-SG</v>
          </cell>
        </row>
        <row r="261">
          <cell r="A261" t="str">
            <v>OC102-016-SG</v>
          </cell>
        </row>
        <row r="262">
          <cell r="A262" t="str">
            <v>OC103-025-SG</v>
          </cell>
        </row>
        <row r="263">
          <cell r="A263" t="str">
            <v>OC103-026-SG</v>
          </cell>
        </row>
        <row r="264">
          <cell r="A264" t="str">
            <v>SG001-083-SG</v>
          </cell>
        </row>
        <row r="265">
          <cell r="A265" t="str">
            <v>SG001-084-SG</v>
          </cell>
        </row>
        <row r="266">
          <cell r="A266" t="str">
            <v>SG001-173-SG</v>
          </cell>
        </row>
        <row r="267">
          <cell r="A267" t="str">
            <v>SG001-174-SG</v>
          </cell>
        </row>
        <row r="268">
          <cell r="A268" t="str">
            <v>SG011-033-SG</v>
          </cell>
        </row>
        <row r="269">
          <cell r="A269" t="str">
            <v>SG011-034-SG</v>
          </cell>
        </row>
        <row r="270">
          <cell r="A270" t="str">
            <v>SG012-033-SG</v>
          </cell>
        </row>
        <row r="271">
          <cell r="A271" t="str">
            <v>SG012-034-SG</v>
          </cell>
        </row>
        <row r="272">
          <cell r="A272" t="str">
            <v>SG013-033-SG</v>
          </cell>
        </row>
        <row r="273">
          <cell r="A273" t="str">
            <v>SG013-034-SG</v>
          </cell>
        </row>
        <row r="274">
          <cell r="A274" t="str">
            <v>SG014-033-SG</v>
          </cell>
        </row>
        <row r="275">
          <cell r="A275" t="str">
            <v>SG014-034-SG</v>
          </cell>
        </row>
        <row r="276">
          <cell r="A276" t="str">
            <v>SG021-030-SG</v>
          </cell>
        </row>
        <row r="277">
          <cell r="A277" t="str">
            <v>UW013-163-SG</v>
          </cell>
        </row>
        <row r="278">
          <cell r="A278" t="str">
            <v>UW013-164-SG</v>
          </cell>
        </row>
        <row r="279">
          <cell r="A279" t="str">
            <v>UW013-166-SG</v>
          </cell>
        </row>
        <row r="280">
          <cell r="A280" t="str">
            <v>UW014-163-SG</v>
          </cell>
        </row>
        <row r="281">
          <cell r="A281" t="str">
            <v>UW014-164-SG</v>
          </cell>
        </row>
        <row r="282">
          <cell r="A282" t="str">
            <v>UW014-166-SG</v>
          </cell>
        </row>
        <row r="283">
          <cell r="A283" t="str">
            <v>UW108-053-SG</v>
          </cell>
        </row>
        <row r="284">
          <cell r="A284" t="str">
            <v>UW108-054-SG</v>
          </cell>
        </row>
        <row r="285">
          <cell r="A285" t="str">
            <v>UW112-343-SG</v>
          </cell>
        </row>
        <row r="286">
          <cell r="A286" t="str">
            <v>UW112-344-SG</v>
          </cell>
        </row>
        <row r="287">
          <cell r="A287" t="str">
            <v>UW112-346-SG</v>
          </cell>
        </row>
        <row r="288">
          <cell r="A288" t="str">
            <v>UW113-343-SG</v>
          </cell>
        </row>
        <row r="289">
          <cell r="A289" t="str">
            <v>UW113-344-SG</v>
          </cell>
        </row>
        <row r="290">
          <cell r="A290" t="str">
            <v>UW113-346-SG</v>
          </cell>
        </row>
        <row r="291">
          <cell r="A291" t="str">
            <v>UW114-023-SG</v>
          </cell>
        </row>
        <row r="292">
          <cell r="A292" t="str">
            <v>UW114-024-SG</v>
          </cell>
        </row>
        <row r="293">
          <cell r="A293" t="str">
            <v>UW114-026-SG</v>
          </cell>
        </row>
        <row r="294">
          <cell r="A294" t="str">
            <v>UW115-023-SG</v>
          </cell>
        </row>
        <row r="295">
          <cell r="A295" t="str">
            <v>UW115-024-SG</v>
          </cell>
        </row>
        <row r="296">
          <cell r="A296" t="str">
            <v>UW116-023-SG</v>
          </cell>
        </row>
        <row r="297">
          <cell r="A297" t="str">
            <v>UW116-024-SG</v>
          </cell>
        </row>
        <row r="298">
          <cell r="A298" t="str">
            <v>UW116-026-SG</v>
          </cell>
        </row>
        <row r="299">
          <cell r="A299" t="str">
            <v>UW117-023-SG</v>
          </cell>
        </row>
        <row r="300">
          <cell r="A300" t="str">
            <v>UW117-024-SG</v>
          </cell>
        </row>
        <row r="301">
          <cell r="A301" t="str">
            <v>UW117-026-SG</v>
          </cell>
        </row>
        <row r="302">
          <cell r="A302" t="str">
            <v>UW151-084-SG</v>
          </cell>
        </row>
        <row r="303">
          <cell r="A303" t="str">
            <v>UW151-086-SG</v>
          </cell>
        </row>
        <row r="304">
          <cell r="A304" t="str">
            <v>UW152-086-SG</v>
          </cell>
        </row>
        <row r="305">
          <cell r="A305" t="str">
            <v>UW153-082-SG</v>
          </cell>
        </row>
        <row r="306">
          <cell r="A306" t="str">
            <v>UW153-083-SG</v>
          </cell>
        </row>
        <row r="307">
          <cell r="A307" t="str">
            <v>UW153-084-SG</v>
          </cell>
        </row>
        <row r="308">
          <cell r="A308" t="str">
            <v>UW153-086-SG</v>
          </cell>
        </row>
        <row r="309">
          <cell r="A309" t="str">
            <v>UW154-083-SG</v>
          </cell>
        </row>
        <row r="310">
          <cell r="A310" t="str">
            <v>UW155-082-SG</v>
          </cell>
        </row>
        <row r="311">
          <cell r="A311" t="str">
            <v>UW155-083-SG</v>
          </cell>
        </row>
        <row r="312">
          <cell r="A312" t="str">
            <v>UW155-084-SG</v>
          </cell>
        </row>
        <row r="313">
          <cell r="A313" t="str">
            <v>UW156-083-SG</v>
          </cell>
        </row>
        <row r="314">
          <cell r="A314" t="str">
            <v>UW156-084-SG</v>
          </cell>
        </row>
        <row r="315">
          <cell r="A315" t="str">
            <v>UW156-086-SG</v>
          </cell>
        </row>
        <row r="316">
          <cell r="A316" t="str">
            <v>UW158-083-SG</v>
          </cell>
        </row>
        <row r="317">
          <cell r="A317" t="str">
            <v>UW158-084-SG</v>
          </cell>
        </row>
        <row r="318">
          <cell r="A318" t="str">
            <v>UW159-083-SG</v>
          </cell>
        </row>
        <row r="319">
          <cell r="A319" t="str">
            <v>UW159-086-SG</v>
          </cell>
        </row>
        <row r="320">
          <cell r="A320" t="str">
            <v>UW172-086-SG</v>
          </cell>
        </row>
        <row r="321">
          <cell r="A321" t="str">
            <v>UW172-089-SG</v>
          </cell>
        </row>
        <row r="322">
          <cell r="A322" t="str">
            <v>UW173-086-SG</v>
          </cell>
        </row>
        <row r="323">
          <cell r="A323" t="str">
            <v>UW183-024-SG</v>
          </cell>
        </row>
        <row r="324">
          <cell r="A324" t="str">
            <v>UW183-026-SG</v>
          </cell>
        </row>
        <row r="325">
          <cell r="A325" t="str">
            <v>UW184-023-SG</v>
          </cell>
        </row>
        <row r="326">
          <cell r="A326" t="str">
            <v>UW184-024-SG</v>
          </cell>
        </row>
        <row r="327">
          <cell r="A327" t="str">
            <v>UW184-026-SG</v>
          </cell>
        </row>
        <row r="328">
          <cell r="A328" t="str">
            <v>UW185-023-SG</v>
          </cell>
        </row>
        <row r="329">
          <cell r="A329" t="str">
            <v>UW185-024-SG</v>
          </cell>
        </row>
        <row r="330">
          <cell r="A330" t="str">
            <v>UW185-026-SG</v>
          </cell>
        </row>
        <row r="331">
          <cell r="A331" t="str">
            <v>UW186-023-SG</v>
          </cell>
        </row>
        <row r="332">
          <cell r="A332" t="str">
            <v>UW186-024-SG</v>
          </cell>
        </row>
        <row r="333">
          <cell r="A333" t="str">
            <v>UW186-026-SG</v>
          </cell>
        </row>
        <row r="334">
          <cell r="A334" t="str">
            <v>UW187-023-SG</v>
          </cell>
        </row>
        <row r="335">
          <cell r="A335" t="str">
            <v>UW187-024-SG</v>
          </cell>
        </row>
        <row r="336">
          <cell r="A336" t="str">
            <v>UW187-026-SG</v>
          </cell>
        </row>
        <row r="337">
          <cell r="A337" t="str">
            <v>UW188-023-SG</v>
          </cell>
        </row>
        <row r="338">
          <cell r="A338" t="str">
            <v>UW188-024-SG</v>
          </cell>
        </row>
        <row r="339">
          <cell r="A339" t="str">
            <v>UW188-026-SG</v>
          </cell>
        </row>
        <row r="340">
          <cell r="A340" t="str">
            <v>UW192-083-SG</v>
          </cell>
        </row>
        <row r="341">
          <cell r="A341" t="str">
            <v>UW192-084-SG</v>
          </cell>
        </row>
        <row r="342">
          <cell r="A342" t="str">
            <v>UW192-086-SG</v>
          </cell>
        </row>
        <row r="343">
          <cell r="A343" t="str">
            <v>UW193-053-SG</v>
          </cell>
        </row>
        <row r="344">
          <cell r="A344" t="str">
            <v>UW193-054-SG</v>
          </cell>
        </row>
        <row r="345">
          <cell r="A345" t="str">
            <v>UW193-056-SG</v>
          </cell>
        </row>
        <row r="346">
          <cell r="A346" t="str">
            <v>UW193-083-SG</v>
          </cell>
        </row>
        <row r="347">
          <cell r="A347" t="str">
            <v>UW193-084-SG</v>
          </cell>
        </row>
        <row r="348">
          <cell r="A348" t="str">
            <v>UW193-086-SG</v>
          </cell>
        </row>
        <row r="349">
          <cell r="A349" t="str">
            <v>UW194-053-SG</v>
          </cell>
        </row>
        <row r="350">
          <cell r="A350" t="str">
            <v>UW194-054-SG</v>
          </cell>
        </row>
        <row r="351">
          <cell r="A351" t="str">
            <v>UW194-056-SG</v>
          </cell>
        </row>
        <row r="352">
          <cell r="A352" t="str">
            <v>UW194-083-SG</v>
          </cell>
        </row>
        <row r="353">
          <cell r="A353" t="str">
            <v>UW194-084-SG</v>
          </cell>
        </row>
        <row r="354">
          <cell r="A354" t="str">
            <v>UW194-086-SG</v>
          </cell>
        </row>
        <row r="355">
          <cell r="A355" t="str">
            <v>UW196-083-SG</v>
          </cell>
        </row>
        <row r="356">
          <cell r="A356" t="str">
            <v>UW196-084-SG</v>
          </cell>
        </row>
        <row r="357">
          <cell r="A357" t="str">
            <v>UW196-086-SG</v>
          </cell>
        </row>
        <row r="358">
          <cell r="A358" t="str">
            <v>UW197-083-SG</v>
          </cell>
        </row>
        <row r="359">
          <cell r="A359" t="str">
            <v>UW197-084-SG</v>
          </cell>
        </row>
        <row r="360">
          <cell r="A360" t="str">
            <v>UW197-086-SG</v>
          </cell>
        </row>
        <row r="361">
          <cell r="A361" t="str">
            <v>UW197-133-SG</v>
          </cell>
        </row>
        <row r="362">
          <cell r="A362" t="str">
            <v>UW197-134-SG</v>
          </cell>
        </row>
        <row r="363">
          <cell r="A363" t="str">
            <v>UW197-136-SG</v>
          </cell>
        </row>
        <row r="364">
          <cell r="A364" t="str">
            <v>UW198-083-SG</v>
          </cell>
        </row>
        <row r="365">
          <cell r="A365" t="str">
            <v>UW198-084-SG</v>
          </cell>
        </row>
        <row r="366">
          <cell r="A366" t="str">
            <v>UW198-086-SG</v>
          </cell>
        </row>
        <row r="367">
          <cell r="A367" t="str">
            <v>UW198-133-SG</v>
          </cell>
        </row>
        <row r="368">
          <cell r="A368" t="str">
            <v>UW198-134-SG</v>
          </cell>
        </row>
        <row r="369">
          <cell r="A369" t="str">
            <v>UW198-136-SG</v>
          </cell>
        </row>
        <row r="370">
          <cell r="A370" t="str">
            <v>UW201-176-SG</v>
          </cell>
        </row>
        <row r="371">
          <cell r="A371" t="str">
            <v>UW201-306-SG</v>
          </cell>
        </row>
        <row r="372">
          <cell r="A372" t="str">
            <v>UW202-175-SG</v>
          </cell>
        </row>
        <row r="373">
          <cell r="A373" t="str">
            <v>UW202-176-SG</v>
          </cell>
        </row>
        <row r="374">
          <cell r="A374" t="str">
            <v>UW202-305-SG</v>
          </cell>
        </row>
        <row r="375">
          <cell r="A375" t="str">
            <v>UW211-045-SG</v>
          </cell>
        </row>
        <row r="376">
          <cell r="A376" t="str">
            <v>UW211-046-SG</v>
          </cell>
        </row>
        <row r="377">
          <cell r="A377" t="str">
            <v>UW211-225-SG</v>
          </cell>
        </row>
        <row r="378">
          <cell r="A378" t="str">
            <v>UW211-226-SG</v>
          </cell>
        </row>
        <row r="379">
          <cell r="A379" t="str">
            <v>UW212-045-SG</v>
          </cell>
        </row>
        <row r="380">
          <cell r="A380" t="str">
            <v>UW212-046-SG</v>
          </cell>
        </row>
        <row r="381">
          <cell r="A381" t="str">
            <v>UW212-225-SG</v>
          </cell>
        </row>
        <row r="382">
          <cell r="A382" t="str">
            <v>UW212-226-SG</v>
          </cell>
        </row>
        <row r="383">
          <cell r="A383" t="str">
            <v>UW314-133-SG</v>
          </cell>
        </row>
        <row r="384">
          <cell r="A384" t="str">
            <v>UW314-136-SG</v>
          </cell>
        </row>
        <row r="385">
          <cell r="A385" t="str">
            <v>UW315-054-SG</v>
          </cell>
        </row>
        <row r="386">
          <cell r="A386" t="str">
            <v>UW315-056-SG</v>
          </cell>
        </row>
        <row r="387">
          <cell r="A387" t="str">
            <v>UW316-133-SG</v>
          </cell>
        </row>
        <row r="388">
          <cell r="A388" t="str">
            <v>UW316-134-SG</v>
          </cell>
        </row>
        <row r="389">
          <cell r="A389" t="str">
            <v>UW318-033-SG</v>
          </cell>
        </row>
        <row r="390">
          <cell r="A390" t="str">
            <v>UW318-034-SG</v>
          </cell>
        </row>
        <row r="391">
          <cell r="A391" t="str">
            <v>UW320-054-SG</v>
          </cell>
        </row>
        <row r="392">
          <cell r="A392" t="str">
            <v>UW320-056-SG</v>
          </cell>
        </row>
        <row r="393">
          <cell r="A393" t="str">
            <v>UW321-05130-SG</v>
          </cell>
        </row>
        <row r="394">
          <cell r="A394" t="str">
            <v>UW321-05150-SG</v>
          </cell>
        </row>
        <row r="395">
          <cell r="A395" t="str">
            <v>UW321-13130-SG</v>
          </cell>
        </row>
        <row r="396">
          <cell r="A396" t="str">
            <v>UW321-13150-SG</v>
          </cell>
        </row>
        <row r="397">
          <cell r="A397" t="str">
            <v>UW322-05130-SG</v>
          </cell>
        </row>
        <row r="398">
          <cell r="A398" t="str">
            <v>UW322-05150-SG</v>
          </cell>
        </row>
        <row r="399">
          <cell r="A399" t="str">
            <v>UW322-13130-SG</v>
          </cell>
        </row>
        <row r="400">
          <cell r="A400" t="str">
            <v>UW322-13150-SG</v>
          </cell>
        </row>
        <row r="401">
          <cell r="A401" t="str">
            <v>UW323-05130-SG</v>
          </cell>
        </row>
        <row r="402">
          <cell r="A402" t="str">
            <v>UW323-13130-SG</v>
          </cell>
        </row>
        <row r="403">
          <cell r="A403" t="str">
            <v>UW324-05130-SG</v>
          </cell>
        </row>
        <row r="404">
          <cell r="A404" t="str">
            <v>UW324-05150-SG</v>
          </cell>
        </row>
        <row r="405">
          <cell r="A405" t="str">
            <v>UW325-13130-SG</v>
          </cell>
        </row>
        <row r="406">
          <cell r="A406" t="str">
            <v>UW325-13150-SG</v>
          </cell>
        </row>
        <row r="407">
          <cell r="A407" t="str">
            <v>UW403-033-SG</v>
          </cell>
        </row>
        <row r="408">
          <cell r="A408" t="str">
            <v>UW405-032-SG</v>
          </cell>
        </row>
        <row r="409">
          <cell r="A409" t="str">
            <v>UW405-033-SG</v>
          </cell>
        </row>
        <row r="410">
          <cell r="A410" t="str">
            <v>UW405-034-SG</v>
          </cell>
        </row>
        <row r="411">
          <cell r="A411" t="str">
            <v>UW406-032-SG</v>
          </cell>
        </row>
        <row r="412">
          <cell r="A412" t="str">
            <v>UW406-033-SG</v>
          </cell>
        </row>
        <row r="413">
          <cell r="A413" t="str">
            <v>UW406-034-SG</v>
          </cell>
        </row>
        <row r="414">
          <cell r="A414" t="str">
            <v>UW407-032-SG</v>
          </cell>
        </row>
        <row r="415">
          <cell r="A415" t="str">
            <v>UW407-033-SG</v>
          </cell>
        </row>
        <row r="416">
          <cell r="A416" t="str">
            <v>UW407-034-SG</v>
          </cell>
        </row>
        <row r="417">
          <cell r="A417" t="str">
            <v>UW603-036-SG</v>
          </cell>
        </row>
        <row r="418">
          <cell r="A418" t="str">
            <v>UW603-039-SG</v>
          </cell>
        </row>
        <row r="419">
          <cell r="A419" t="str">
            <v>UW603-046-SG</v>
          </cell>
        </row>
        <row r="420">
          <cell r="A420" t="str">
            <v>UW603-049-SG</v>
          </cell>
        </row>
        <row r="421">
          <cell r="A421" t="str">
            <v>UW603-109-SG</v>
          </cell>
        </row>
        <row r="422">
          <cell r="A422" t="str">
            <v>UW611-063-SG</v>
          </cell>
        </row>
        <row r="423">
          <cell r="A423" t="str">
            <v>UW611-064-SG</v>
          </cell>
        </row>
        <row r="424">
          <cell r="A424" t="str">
            <v>UW611-066-SG</v>
          </cell>
        </row>
        <row r="425">
          <cell r="A425" t="str">
            <v>UW611-069-SG</v>
          </cell>
        </row>
        <row r="426">
          <cell r="A426" t="str">
            <v>UW611-103-SG</v>
          </cell>
        </row>
        <row r="427">
          <cell r="A427" t="str">
            <v>UW611-104-SG</v>
          </cell>
        </row>
        <row r="428">
          <cell r="A428" t="str">
            <v>UW611-106-SG</v>
          </cell>
        </row>
        <row r="429">
          <cell r="A429" t="str">
            <v>UW611-109-SG</v>
          </cell>
        </row>
        <row r="430">
          <cell r="A430" t="str">
            <v>UW611-173-SG</v>
          </cell>
        </row>
        <row r="431">
          <cell r="A431" t="str">
            <v>UW611-174-SG</v>
          </cell>
        </row>
        <row r="432">
          <cell r="A432" t="str">
            <v>UW611-176-SG</v>
          </cell>
        </row>
        <row r="433">
          <cell r="A433" t="str">
            <v>UW611-179-SG</v>
          </cell>
        </row>
        <row r="434">
          <cell r="A434" t="str">
            <v>UW612-063-SG</v>
          </cell>
        </row>
        <row r="435">
          <cell r="A435" t="str">
            <v>UW612-064-SG</v>
          </cell>
        </row>
        <row r="436">
          <cell r="A436" t="str">
            <v>UW612-066-SG</v>
          </cell>
        </row>
        <row r="437">
          <cell r="A437" t="str">
            <v>UW612-069-SG</v>
          </cell>
        </row>
        <row r="438">
          <cell r="A438" t="str">
            <v>UW612-173-SG</v>
          </cell>
        </row>
        <row r="439">
          <cell r="A439" t="str">
            <v>UW612-174-SG</v>
          </cell>
        </row>
        <row r="440">
          <cell r="A440" t="str">
            <v>UW612-176-SG</v>
          </cell>
        </row>
        <row r="441">
          <cell r="A441" t="str">
            <v>UW612-179-SG</v>
          </cell>
        </row>
        <row r="442">
          <cell r="A442" t="str">
            <v>UW613-023-SG</v>
          </cell>
        </row>
        <row r="443">
          <cell r="A443" t="str">
            <v>UW613-024-SG</v>
          </cell>
        </row>
        <row r="444">
          <cell r="A444" t="str">
            <v>UW613-026-SG</v>
          </cell>
        </row>
        <row r="445">
          <cell r="A445" t="str">
            <v>UW613-029-SG</v>
          </cell>
        </row>
        <row r="446">
          <cell r="A446" t="str">
            <v>UW613-033-SG</v>
          </cell>
        </row>
        <row r="447">
          <cell r="A447" t="str">
            <v>UW613-034-SG</v>
          </cell>
        </row>
        <row r="448">
          <cell r="A448" t="str">
            <v>UW613-036-SG</v>
          </cell>
        </row>
        <row r="449">
          <cell r="A449" t="str">
            <v>UW613-039-SG</v>
          </cell>
        </row>
        <row r="450">
          <cell r="A450" t="str">
            <v>UW613-084-SG</v>
          </cell>
        </row>
        <row r="451">
          <cell r="A451" t="str">
            <v>UW613-086-SG</v>
          </cell>
        </row>
        <row r="452">
          <cell r="A452" t="str">
            <v>UW613-089-SG</v>
          </cell>
        </row>
        <row r="453">
          <cell r="A453" t="str">
            <v>UW614-023-SG</v>
          </cell>
        </row>
        <row r="454">
          <cell r="A454" t="str">
            <v>UW614-024-SG</v>
          </cell>
        </row>
        <row r="455">
          <cell r="A455" t="str">
            <v>UW614-026-SG</v>
          </cell>
        </row>
        <row r="456">
          <cell r="A456" t="str">
            <v>UW614-029-SG</v>
          </cell>
        </row>
        <row r="457">
          <cell r="A457" t="str">
            <v>UW614-083-SG</v>
          </cell>
        </row>
        <row r="458">
          <cell r="A458" t="str">
            <v>UW614-084-SG</v>
          </cell>
        </row>
        <row r="459">
          <cell r="A459" t="str">
            <v>UW614-086-SG</v>
          </cell>
        </row>
        <row r="460">
          <cell r="A460" t="str">
            <v>UW614-089-SG</v>
          </cell>
        </row>
        <row r="461">
          <cell r="A461" t="str">
            <v>UW616-133-SG</v>
          </cell>
        </row>
        <row r="462">
          <cell r="A462" t="str">
            <v>UW616-134-SG</v>
          </cell>
        </row>
        <row r="463">
          <cell r="A463" t="str">
            <v>UW616-136-SG</v>
          </cell>
        </row>
        <row r="464">
          <cell r="A464" t="str">
            <v>UW616-139-SG</v>
          </cell>
        </row>
        <row r="465">
          <cell r="A465" t="str">
            <v>UW701-01A70-SG</v>
          </cell>
        </row>
        <row r="466">
          <cell r="A466" t="str">
            <v>UW701-01A85-SG</v>
          </cell>
        </row>
        <row r="467">
          <cell r="A467" t="str">
            <v>UW701-01B70-SG</v>
          </cell>
        </row>
        <row r="468">
          <cell r="A468" t="str">
            <v>UW701-01B85-SG</v>
          </cell>
        </row>
        <row r="469">
          <cell r="A469" t="str">
            <v>UW701-01C70-SG</v>
          </cell>
        </row>
        <row r="470">
          <cell r="A470" t="str">
            <v>UW701-01C85-SG</v>
          </cell>
        </row>
        <row r="471">
          <cell r="A471" t="str">
            <v>UW701-01D70-SG</v>
          </cell>
        </row>
        <row r="472">
          <cell r="A472" t="str">
            <v>UW701-01D85-SG</v>
          </cell>
        </row>
        <row r="473">
          <cell r="A473" t="str">
            <v>UW701-01E75-SG</v>
          </cell>
        </row>
        <row r="474">
          <cell r="A474" t="str">
            <v>UW701-01E80-SG</v>
          </cell>
        </row>
        <row r="475">
          <cell r="A475" t="str">
            <v>UW701-01E85-SG</v>
          </cell>
        </row>
        <row r="476">
          <cell r="A476" t="str">
            <v>UW702-06A75-SG</v>
          </cell>
        </row>
        <row r="477">
          <cell r="A477" t="str">
            <v>UW702-06A80-SG</v>
          </cell>
        </row>
        <row r="478">
          <cell r="A478" t="str">
            <v>UW702-06A85-SG</v>
          </cell>
        </row>
        <row r="479">
          <cell r="A479" t="str">
            <v>UW702-06B70-SG</v>
          </cell>
        </row>
        <row r="480">
          <cell r="A480" t="str">
            <v>UW702-06B75-SG</v>
          </cell>
        </row>
        <row r="481">
          <cell r="A481" t="str">
            <v>UW702-06B80-SG</v>
          </cell>
        </row>
        <row r="482">
          <cell r="A482" t="str">
            <v>UW702-06B85-SG</v>
          </cell>
        </row>
        <row r="483">
          <cell r="A483" t="str">
            <v>UW702-06C70-SG</v>
          </cell>
        </row>
        <row r="484">
          <cell r="A484" t="str">
            <v>UW702-06D70-SG</v>
          </cell>
        </row>
        <row r="485">
          <cell r="A485" t="str">
            <v>UW702-06D75-SG</v>
          </cell>
        </row>
        <row r="486">
          <cell r="A486" t="str">
            <v>UW702-06D85-SG</v>
          </cell>
        </row>
        <row r="487">
          <cell r="A487" t="str">
            <v>UW702-06E80-SG</v>
          </cell>
        </row>
        <row r="488">
          <cell r="A488" t="str">
            <v>UW703-013-SG</v>
          </cell>
        </row>
        <row r="489">
          <cell r="A489" t="str">
            <v>UW703-014-SG</v>
          </cell>
        </row>
        <row r="490">
          <cell r="A490" t="str">
            <v>UW703-016-SG</v>
          </cell>
        </row>
        <row r="491">
          <cell r="A491" t="str">
            <v>UW704-063-SG</v>
          </cell>
        </row>
        <row r="492">
          <cell r="A492" t="str">
            <v>UW704-064-SG</v>
          </cell>
        </row>
        <row r="493">
          <cell r="A493" t="str">
            <v>UW704-066-SG</v>
          </cell>
        </row>
        <row r="494">
          <cell r="A494" t="str">
            <v>WB-SG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" filterMode="1"/>
  <dimension ref="A1:K1005"/>
  <sheetViews>
    <sheetView showGridLines="0" tabSelected="1" zoomScale="90" zoomScaleNormal="90" workbookViewId="0">
      <pane ySplit="1" topLeftCell="A92" activePane="bottomLeft" state="frozen"/>
      <selection pane="bottomLeft" activeCell="A107" sqref="A107"/>
    </sheetView>
  </sheetViews>
  <sheetFormatPr defaultColWidth="9.140625" defaultRowHeight="17.25"/>
  <cols>
    <col min="1" max="1" width="15.7109375" style="43" customWidth="1"/>
    <col min="2" max="2" width="15.5703125" style="43" hidden="1" customWidth="1"/>
    <col min="3" max="3" width="20.7109375" style="43" customWidth="1"/>
    <col min="4" max="4" width="9.7109375" style="43" customWidth="1"/>
    <col min="5" max="5" width="25.5703125" style="43" hidden="1" customWidth="1"/>
    <col min="6" max="6" width="40.7109375" style="44" customWidth="1"/>
    <col min="7" max="7" width="5.7109375" style="85" hidden="1" customWidth="1"/>
    <col min="8" max="8" width="12.7109375" style="45" customWidth="1"/>
    <col min="9" max="9" width="5.7109375" style="85" hidden="1" customWidth="1"/>
    <col min="10" max="10" width="12.7109375" style="46" customWidth="1"/>
    <col min="11" max="11" width="5.5703125" style="118" customWidth="1"/>
  </cols>
  <sheetData>
    <row r="1" spans="1:11">
      <c r="A1" s="48" t="s">
        <v>175</v>
      </c>
      <c r="B1" s="80" t="s">
        <v>175</v>
      </c>
      <c r="C1" s="48" t="s">
        <v>176</v>
      </c>
      <c r="D1" s="48" t="s">
        <v>177</v>
      </c>
      <c r="E1" s="80" t="s">
        <v>19</v>
      </c>
      <c r="F1" s="49" t="s">
        <v>214</v>
      </c>
      <c r="G1" s="82"/>
      <c r="H1" s="77" t="s">
        <v>499</v>
      </c>
      <c r="I1" s="82"/>
      <c r="J1" s="78" t="s">
        <v>227</v>
      </c>
      <c r="K1" s="115">
        <f>COUNTIF(K2:K548,"Y")</f>
        <v>491</v>
      </c>
    </row>
    <row r="2" spans="1:11" ht="15" customHeight="1">
      <c r="A2" s="38" t="s">
        <v>23</v>
      </c>
      <c r="B2" s="81" t="str">
        <f>LEFT(A2,5)</f>
        <v>AS001</v>
      </c>
      <c r="C2" s="38" t="s">
        <v>178</v>
      </c>
      <c r="D2" s="38"/>
      <c r="E2" s="81" t="str">
        <f t="shared" ref="E2:E21" si="0">+B2&amp;C2&amp;D2</f>
        <v>AS001White</v>
      </c>
      <c r="F2" s="86" t="s">
        <v>130</v>
      </c>
      <c r="G2" s="83" t="str">
        <f>IF(VLOOKUP(A2,[1]Product!$C:$Q,13,FALSE)=H2,"Y","N")</f>
        <v>Y</v>
      </c>
      <c r="H2" s="92">
        <v>50</v>
      </c>
      <c r="I2" s="83" t="str">
        <f>IF(VLOOKUP(A2,[1]Product!$C:$Q,14,FALSE)=J2,"Y","N")</f>
        <v>Y</v>
      </c>
      <c r="J2" s="38">
        <v>51</v>
      </c>
      <c r="K2" s="116" t="str">
        <f>IF(ISNA(VLOOKUP(A2,'[2]0207'!$A:$A,1,FALSE)),"N","Y")</f>
        <v>Y</v>
      </c>
    </row>
    <row r="3" spans="1:11" ht="15" customHeight="1">
      <c r="A3" s="38" t="s">
        <v>24</v>
      </c>
      <c r="B3" s="81" t="str">
        <f t="shared" ref="B3:B71" si="1">LEFT(A3,5)</f>
        <v>AS002</v>
      </c>
      <c r="C3" s="38" t="s">
        <v>178</v>
      </c>
      <c r="D3" s="38"/>
      <c r="E3" s="81" t="str">
        <f t="shared" si="0"/>
        <v>AS002White</v>
      </c>
      <c r="F3" s="86" t="s">
        <v>131</v>
      </c>
      <c r="G3" s="83" t="str">
        <f>IF(VLOOKUP(A3,[1]Product!$C:$Q,13,FALSE)=H3,"Y","N")</f>
        <v>Y</v>
      </c>
      <c r="H3" s="92">
        <v>105</v>
      </c>
      <c r="I3" s="83" t="str">
        <f>IF(VLOOKUP(A3,[1]Product!$C:$Q,14,FALSE)=J3,"Y","N")</f>
        <v>Y</v>
      </c>
      <c r="J3" s="38">
        <v>107</v>
      </c>
      <c r="K3" s="116" t="str">
        <f>IF(ISNA(VLOOKUP(A3,'[2]0207'!$A:$A,1,FALSE)),"N","Y")</f>
        <v>Y</v>
      </c>
    </row>
    <row r="4" spans="1:11" ht="15" customHeight="1">
      <c r="A4" s="38" t="s">
        <v>25</v>
      </c>
      <c r="B4" s="81" t="str">
        <f t="shared" si="1"/>
        <v>AS018</v>
      </c>
      <c r="C4" s="38" t="s">
        <v>180</v>
      </c>
      <c r="D4" s="38"/>
      <c r="E4" s="81" t="str">
        <f t="shared" si="0"/>
        <v>AS018Black</v>
      </c>
      <c r="F4" s="86" t="s">
        <v>134</v>
      </c>
      <c r="G4" s="83" t="str">
        <f>IF(VLOOKUP(A4,[1]Product!$C:$Q,13,FALSE)=H4,"Y","N")</f>
        <v>Y</v>
      </c>
      <c r="H4" s="92">
        <v>95</v>
      </c>
      <c r="I4" s="83" t="str">
        <f>IF(VLOOKUP(A4,[1]Product!$C:$Q,14,FALSE)=J4,"Y","N")</f>
        <v>Y</v>
      </c>
      <c r="J4" s="38">
        <v>97</v>
      </c>
      <c r="K4" s="116" t="str">
        <f>IF(ISNA(VLOOKUP(A4,'[2]0207'!$A:$A,1,FALSE)),"N","Y")</f>
        <v>Y</v>
      </c>
    </row>
    <row r="5" spans="1:11" ht="15" customHeight="1">
      <c r="A5" s="38" t="s">
        <v>301</v>
      </c>
      <c r="B5" s="81" t="str">
        <f t="shared" si="1"/>
        <v>AS031</v>
      </c>
      <c r="C5" s="38" t="s">
        <v>178</v>
      </c>
      <c r="D5" s="38"/>
      <c r="E5" s="81" t="str">
        <f t="shared" si="0"/>
        <v>AS031White</v>
      </c>
      <c r="F5" s="86" t="s">
        <v>302</v>
      </c>
      <c r="G5" s="83" t="str">
        <f>IF(VLOOKUP(A5,[1]Product!$C:$Q,13,FALSE)=H5,"Y","N")</f>
        <v>Y</v>
      </c>
      <c r="H5" s="92">
        <v>102</v>
      </c>
      <c r="I5" s="83" t="str">
        <f>IF(VLOOKUP(A5,[1]Product!$C:$Q,14,FALSE)=J5,"Y","N")</f>
        <v>Y</v>
      </c>
      <c r="J5" s="38" t="s">
        <v>237</v>
      </c>
      <c r="K5" s="116" t="str">
        <f>IF(ISNA(VLOOKUP(A5,'[2]0207'!$A:$A,1,FALSE)),"N","Y")</f>
        <v>Y</v>
      </c>
    </row>
    <row r="6" spans="1:11" ht="15" customHeight="1">
      <c r="A6" s="38" t="s">
        <v>322</v>
      </c>
      <c r="B6" s="81" t="str">
        <f t="shared" si="1"/>
        <v>AS043</v>
      </c>
      <c r="C6" s="38" t="s">
        <v>310</v>
      </c>
      <c r="D6" s="38"/>
      <c r="E6" s="81" t="str">
        <f t="shared" si="0"/>
        <v>AS043Wine Red x Black</v>
      </c>
      <c r="F6" s="86" t="s">
        <v>308</v>
      </c>
      <c r="G6" s="83" t="str">
        <f>IF(VLOOKUP(A6,[1]Product!$C:$Q,13,FALSE)=H6,"Y","N")</f>
        <v>Y</v>
      </c>
      <c r="H6" s="92">
        <v>438</v>
      </c>
      <c r="I6" s="83" t="str">
        <f>IF(VLOOKUP(A6,[1]Product!$C:$Q,14,FALSE)=J6,"Y","N")</f>
        <v>Y</v>
      </c>
      <c r="J6" s="38">
        <v>447</v>
      </c>
      <c r="K6" s="116" t="str">
        <f>IF(ISNA(VLOOKUP(A6,'[2]0207'!$A:$A,1,FALSE)),"N","Y")</f>
        <v>Y</v>
      </c>
    </row>
    <row r="7" spans="1:11" ht="15" customHeight="1">
      <c r="A7" s="38" t="s">
        <v>321</v>
      </c>
      <c r="B7" s="81" t="str">
        <f t="shared" si="1"/>
        <v>AS043</v>
      </c>
      <c r="C7" s="51" t="s">
        <v>309</v>
      </c>
      <c r="D7" s="38"/>
      <c r="E7" s="81" t="str">
        <f t="shared" si="0"/>
        <v>AS043Sage Green x Dark Green</v>
      </c>
      <c r="F7" s="86" t="s">
        <v>308</v>
      </c>
      <c r="G7" s="83" t="str">
        <f>IF(VLOOKUP(A7,[1]Product!$C:$Q,13,FALSE)=H7,"Y","N")</f>
        <v>Y</v>
      </c>
      <c r="H7" s="92">
        <v>438</v>
      </c>
      <c r="I7" s="83" t="str">
        <f>IF(VLOOKUP(A7,[1]Product!$C:$Q,14,FALSE)=J7,"Y","N")</f>
        <v>Y</v>
      </c>
      <c r="J7" s="38">
        <v>447</v>
      </c>
      <c r="K7" s="116" t="str">
        <f>IF(ISNA(VLOOKUP(A7,'[2]0207'!$A:$A,1,FALSE)),"N","Y")</f>
        <v>Y</v>
      </c>
    </row>
    <row r="8" spans="1:11" ht="15" customHeight="1">
      <c r="A8" s="38" t="s">
        <v>388</v>
      </c>
      <c r="B8" s="81" t="str">
        <f t="shared" si="1"/>
        <v>AS047</v>
      </c>
      <c r="C8" s="53" t="s">
        <v>389</v>
      </c>
      <c r="D8" s="52"/>
      <c r="E8" s="81" t="str">
        <f t="shared" si="0"/>
        <v>AS047Ivory x Light Tan</v>
      </c>
      <c r="F8" s="87" t="s">
        <v>390</v>
      </c>
      <c r="G8" s="83" t="str">
        <f>IF(VLOOKUP(A8,[1]Product!$C:$Q,13,FALSE)=H8,"Y","N")</f>
        <v>Y</v>
      </c>
      <c r="H8" s="92">
        <v>438</v>
      </c>
      <c r="I8" s="83" t="str">
        <f>IF(VLOOKUP(A8,[1]Product!$C:$Q,14,FALSE)=J8,"Y","N")</f>
        <v>Y</v>
      </c>
      <c r="J8" s="38">
        <v>447</v>
      </c>
      <c r="K8" s="116" t="str">
        <f>IF(ISNA(VLOOKUP(A8,'[2]0207'!$A:$A,1,FALSE)),"N","Y")</f>
        <v>Y</v>
      </c>
    </row>
    <row r="9" spans="1:11" ht="15" customHeight="1">
      <c r="A9" s="38" t="s">
        <v>391</v>
      </c>
      <c r="B9" s="81" t="str">
        <f t="shared" si="1"/>
        <v>AS048</v>
      </c>
      <c r="C9" s="53" t="s">
        <v>185</v>
      </c>
      <c r="D9" s="52"/>
      <c r="E9" s="81" t="str">
        <f t="shared" si="0"/>
        <v>AS048Wine Red</v>
      </c>
      <c r="F9" s="87" t="s">
        <v>392</v>
      </c>
      <c r="G9" s="83" t="str">
        <f>IF(VLOOKUP(A9,[1]Product!$C:$Q,13,FALSE)=H9,"Y","N")</f>
        <v>Y</v>
      </c>
      <c r="H9" s="92">
        <v>399</v>
      </c>
      <c r="I9" s="83" t="str">
        <f>IF(VLOOKUP(A9,[1]Product!$C:$Q,14,FALSE)=J9,"Y","N")</f>
        <v>Y</v>
      </c>
      <c r="J9" s="38">
        <v>406</v>
      </c>
      <c r="K9" s="116" t="str">
        <f>IF(ISNA(VLOOKUP(A9,'[2]0207'!$A:$A,1,FALSE)),"N","Y")</f>
        <v>Y</v>
      </c>
    </row>
    <row r="10" spans="1:11" ht="15" customHeight="1">
      <c r="A10" s="38" t="s">
        <v>319</v>
      </c>
      <c r="B10" s="81" t="str">
        <f t="shared" si="1"/>
        <v>AS049</v>
      </c>
      <c r="C10" s="38" t="s">
        <v>191</v>
      </c>
      <c r="D10" s="38"/>
      <c r="E10" s="81" t="str">
        <f t="shared" si="0"/>
        <v>AS049Navy Blue</v>
      </c>
      <c r="F10" s="86" t="s">
        <v>135</v>
      </c>
      <c r="G10" s="83" t="str">
        <f>IF(VLOOKUP(A10,[1]Product!$C:$Q,13,FALSE)=H10,"Y","N")</f>
        <v>Y</v>
      </c>
      <c r="H10" s="92">
        <v>65</v>
      </c>
      <c r="I10" s="83" t="str">
        <f>IF(VLOOKUP(A10,[1]Product!$C:$Q,14,FALSE)=J10,"Y","N")</f>
        <v>Y</v>
      </c>
      <c r="J10" s="38">
        <v>66</v>
      </c>
      <c r="K10" s="116" t="str">
        <f>IF(ISNA(VLOOKUP(A10,'[2]0207'!$A:$A,1,FALSE)),"N","Y")</f>
        <v>Y</v>
      </c>
    </row>
    <row r="11" spans="1:11" ht="15" customHeight="1">
      <c r="A11" s="97" t="s">
        <v>508</v>
      </c>
      <c r="B11" s="81" t="str">
        <f t="shared" si="1"/>
        <v>AS049</v>
      </c>
      <c r="C11" s="50" t="s">
        <v>179</v>
      </c>
      <c r="D11" s="38"/>
      <c r="E11" s="81" t="str">
        <f t="shared" si="0"/>
        <v>AS049Gray</v>
      </c>
      <c r="F11" s="86" t="s">
        <v>135</v>
      </c>
      <c r="G11" s="83" t="str">
        <f>IF(VLOOKUP(A11,[1]Product!$C:$Q,13,FALSE)=H11,"Y","N")</f>
        <v>Y</v>
      </c>
      <c r="H11" s="92">
        <v>65</v>
      </c>
      <c r="I11" s="83" t="str">
        <f>IF(VLOOKUP(A11,[1]Product!$C:$Q,14,FALSE)=J11,"Y","N")</f>
        <v>Y</v>
      </c>
      <c r="J11" s="38">
        <v>66</v>
      </c>
      <c r="K11" s="116" t="str">
        <f>IF(ISNA(VLOOKUP(A11,'[2]0207'!$A:$A,1,FALSE)),"N","Y")</f>
        <v>Y</v>
      </c>
    </row>
    <row r="12" spans="1:11" ht="15" hidden="1" customHeight="1">
      <c r="A12" s="114" t="s">
        <v>746</v>
      </c>
      <c r="B12" s="81" t="s">
        <v>749</v>
      </c>
      <c r="C12" s="50" t="s">
        <v>750</v>
      </c>
      <c r="D12" s="38"/>
      <c r="E12" s="110"/>
      <c r="F12" s="111" t="s">
        <v>396</v>
      </c>
      <c r="G12" s="83" t="str">
        <f>IF(VLOOKUP(A12,[1]Product!$C:$Q,13,FALSE)=H12,"Y","N")</f>
        <v>Y</v>
      </c>
      <c r="H12" s="92">
        <v>65</v>
      </c>
      <c r="I12" s="83" t="str">
        <f>IF(VLOOKUP(A12,[1]Product!$C:$Q,14,FALSE)=J12,"Y","N")</f>
        <v>Y</v>
      </c>
      <c r="J12" s="38">
        <v>66</v>
      </c>
      <c r="K12" s="116" t="str">
        <f>IF(ISNA(VLOOKUP(A12,'[2]0207'!$A:$A,1,FALSE)),"N","Y")</f>
        <v>Y</v>
      </c>
    </row>
    <row r="13" spans="1:11" ht="15" customHeight="1">
      <c r="A13" s="38" t="s">
        <v>393</v>
      </c>
      <c r="B13" s="81" t="str">
        <f t="shared" si="1"/>
        <v>AS052</v>
      </c>
      <c r="C13" s="50" t="s">
        <v>180</v>
      </c>
      <c r="D13" s="38"/>
      <c r="E13" s="81" t="str">
        <f t="shared" si="0"/>
        <v>AS052Black</v>
      </c>
      <c r="F13" s="86" t="s">
        <v>396</v>
      </c>
      <c r="G13" s="83" t="str">
        <f>IF(VLOOKUP(A13,[1]Product!$C:$Q,13,FALSE)=H13,"Y","N")</f>
        <v>Y</v>
      </c>
      <c r="H13" s="92">
        <v>65</v>
      </c>
      <c r="I13" s="83" t="str">
        <f>IF(VLOOKUP(A13,[1]Product!$C:$Q,14,FALSE)=J13,"Y","N")</f>
        <v>Y</v>
      </c>
      <c r="J13" s="38">
        <v>66</v>
      </c>
      <c r="K13" s="116" t="str">
        <f>IF(ISNA(VLOOKUP(A13,'[2]0207'!$A:$A,1,FALSE)),"N","Y")</f>
        <v>Y</v>
      </c>
    </row>
    <row r="14" spans="1:11" ht="15" customHeight="1">
      <c r="A14" s="38" t="s">
        <v>394</v>
      </c>
      <c r="B14" s="81" t="str">
        <f t="shared" si="1"/>
        <v>AS052</v>
      </c>
      <c r="C14" s="50" t="s">
        <v>197</v>
      </c>
      <c r="D14" s="38"/>
      <c r="E14" s="81" t="str">
        <f t="shared" si="0"/>
        <v>AS052Yellow</v>
      </c>
      <c r="F14" s="86" t="s">
        <v>396</v>
      </c>
      <c r="G14" s="83" t="str">
        <f>IF(VLOOKUP(A14,[1]Product!$C:$Q,13,FALSE)=H14,"Y","N")</f>
        <v>Y</v>
      </c>
      <c r="H14" s="92">
        <v>65</v>
      </c>
      <c r="I14" s="83" t="str">
        <f>IF(VLOOKUP(A14,[1]Product!$C:$Q,14,FALSE)=J14,"Y","N")</f>
        <v>Y</v>
      </c>
      <c r="J14" s="38">
        <v>66</v>
      </c>
      <c r="K14" s="116" t="str">
        <f>IF(ISNA(VLOOKUP(A14,'[2]0207'!$A:$A,1,FALSE)),"N","Y")</f>
        <v>Y</v>
      </c>
    </row>
    <row r="15" spans="1:11" ht="15" hidden="1" customHeight="1">
      <c r="A15" s="114" t="s">
        <v>747</v>
      </c>
      <c r="B15" s="81" t="s">
        <v>749</v>
      </c>
      <c r="C15" s="50" t="s">
        <v>190</v>
      </c>
      <c r="D15" s="38"/>
      <c r="E15" s="110"/>
      <c r="F15" s="111" t="s">
        <v>396</v>
      </c>
      <c r="G15" s="83" t="str">
        <f>IF(VLOOKUP(A15,[1]Product!$C:$Q,13,FALSE)=H15,"Y","N")</f>
        <v>Y</v>
      </c>
      <c r="H15" s="92">
        <v>65</v>
      </c>
      <c r="I15" s="83" t="str">
        <f>IF(VLOOKUP(A15,[1]Product!$C:$Q,14,FALSE)=J15,"Y","N")</f>
        <v>Y</v>
      </c>
      <c r="J15" s="38">
        <v>66</v>
      </c>
      <c r="K15" s="116" t="str">
        <f>IF(ISNA(VLOOKUP(A15,'[2]0207'!$A:$A,1,FALSE)),"N","Y")</f>
        <v>Y</v>
      </c>
    </row>
    <row r="16" spans="1:11" ht="15" customHeight="1">
      <c r="A16" s="38" t="s">
        <v>395</v>
      </c>
      <c r="B16" s="81" t="str">
        <f t="shared" si="1"/>
        <v>AS052</v>
      </c>
      <c r="C16" s="50" t="s">
        <v>192</v>
      </c>
      <c r="D16" s="38"/>
      <c r="E16" s="81" t="str">
        <f t="shared" si="0"/>
        <v>AS052Dark Blue</v>
      </c>
      <c r="F16" s="86" t="s">
        <v>396</v>
      </c>
      <c r="G16" s="83" t="str">
        <f>IF(VLOOKUP(A16,[1]Product!$C:$Q,13,FALSE)=H16,"Y","N")</f>
        <v>Y</v>
      </c>
      <c r="H16" s="92">
        <v>65</v>
      </c>
      <c r="I16" s="83" t="str">
        <f>IF(VLOOKUP(A16,[1]Product!$C:$Q,14,FALSE)=J16,"Y","N")</f>
        <v>Y</v>
      </c>
      <c r="J16" s="38">
        <v>66</v>
      </c>
      <c r="K16" s="116" t="str">
        <f>IF(ISNA(VLOOKUP(A16,'[2]0207'!$A:$A,1,FALSE)),"N","Y")</f>
        <v>Y</v>
      </c>
    </row>
    <row r="17" spans="1:11" ht="15" customHeight="1">
      <c r="A17" s="38" t="s">
        <v>677</v>
      </c>
      <c r="B17" s="81" t="str">
        <f t="shared" si="1"/>
        <v>AS052</v>
      </c>
      <c r="C17" s="50" t="s">
        <v>182</v>
      </c>
      <c r="D17" s="38"/>
      <c r="E17" s="81" t="str">
        <f t="shared" si="0"/>
        <v>AS052Red</v>
      </c>
      <c r="F17" s="86" t="s">
        <v>396</v>
      </c>
      <c r="G17" s="83" t="str">
        <f>IF(VLOOKUP(A17,[1]Product!$C:$Q,13,FALSE)=H17,"Y","N")</f>
        <v>Y</v>
      </c>
      <c r="H17" s="92">
        <v>65</v>
      </c>
      <c r="I17" s="83" t="str">
        <f>IF(VLOOKUP(A17,[1]Product!$C:$Q,14,FALSE)=J17,"Y","N")</f>
        <v>Y</v>
      </c>
      <c r="J17" s="38">
        <v>66</v>
      </c>
      <c r="K17" s="116" t="str">
        <f>IF(ISNA(VLOOKUP(A17,'[2]0207'!$A:$A,1,FALSE)),"N","Y")</f>
        <v>Y</v>
      </c>
    </row>
    <row r="18" spans="1:11" ht="15" customHeight="1">
      <c r="A18" s="38" t="s">
        <v>430</v>
      </c>
      <c r="B18" s="81" t="str">
        <f t="shared" si="1"/>
        <v>AS055</v>
      </c>
      <c r="C18" s="50" t="s">
        <v>432</v>
      </c>
      <c r="D18" s="38"/>
      <c r="E18" s="81" t="str">
        <f t="shared" si="0"/>
        <v>AS055Navy</v>
      </c>
      <c r="F18" s="86" t="s">
        <v>431</v>
      </c>
      <c r="G18" s="83" t="str">
        <f>IF(VLOOKUP(A18,[1]Product!$C:$Q,13,FALSE)=H18,"Y","N")</f>
        <v>Y</v>
      </c>
      <c r="H18" s="92">
        <v>325</v>
      </c>
      <c r="I18" s="83" t="str">
        <f>IF(VLOOKUP(A18,[1]Product!$C:$Q,14,FALSE)=J18,"Y","N")</f>
        <v>Y</v>
      </c>
      <c r="J18" s="38">
        <v>331</v>
      </c>
      <c r="K18" s="116" t="str">
        <f>IF(ISNA(VLOOKUP(A18,'[2]0207'!$A:$A,1,FALSE)),"N","Y")</f>
        <v>Y</v>
      </c>
    </row>
    <row r="19" spans="1:11" ht="15" customHeight="1">
      <c r="A19" s="97" t="s">
        <v>509</v>
      </c>
      <c r="B19" s="81" t="str">
        <f t="shared" si="1"/>
        <v>AS056</v>
      </c>
      <c r="C19" s="50" t="s">
        <v>178</v>
      </c>
      <c r="D19" s="38"/>
      <c r="E19" s="81" t="str">
        <f t="shared" si="0"/>
        <v>AS056White</v>
      </c>
      <c r="F19" s="86" t="s">
        <v>133</v>
      </c>
      <c r="G19" s="83" t="str">
        <f>IF(VLOOKUP(A19,[1]Product!$C:$Q,13,FALSE)=H19,"Y","N")</f>
        <v>Y</v>
      </c>
      <c r="H19" s="92">
        <v>360</v>
      </c>
      <c r="I19" s="83" t="str">
        <f>IF(VLOOKUP(A19,[1]Product!$C:$Q,14,FALSE)=J19,"Y","N")</f>
        <v>Y</v>
      </c>
      <c r="J19" s="38">
        <v>367</v>
      </c>
      <c r="K19" s="116" t="str">
        <f>IF(ISNA(VLOOKUP(A19,'[2]0207'!$A:$A,1,FALSE)),"N","Y")</f>
        <v>Y</v>
      </c>
    </row>
    <row r="20" spans="1:11" ht="15" customHeight="1">
      <c r="A20" s="97" t="s">
        <v>510</v>
      </c>
      <c r="B20" s="81" t="str">
        <f t="shared" si="1"/>
        <v>AS056</v>
      </c>
      <c r="C20" s="50" t="s">
        <v>560</v>
      </c>
      <c r="D20" s="38"/>
      <c r="E20" s="81" t="str">
        <f t="shared" si="0"/>
        <v>AS056Pale Pink</v>
      </c>
      <c r="F20" s="86" t="s">
        <v>133</v>
      </c>
      <c r="G20" s="83" t="str">
        <f>IF(VLOOKUP(A20,[1]Product!$C:$Q,13,FALSE)=H20,"Y","N")</f>
        <v>Y</v>
      </c>
      <c r="H20" s="92">
        <v>360</v>
      </c>
      <c r="I20" s="83" t="str">
        <f>IF(VLOOKUP(A20,[1]Product!$C:$Q,14,FALSE)=J20,"Y","N")</f>
        <v>Y</v>
      </c>
      <c r="J20" s="38">
        <v>367</v>
      </c>
      <c r="K20" s="116" t="str">
        <f>IF(ISNA(VLOOKUP(A20,'[2]0207'!$A:$A,1,FALSE)),"N","Y")</f>
        <v>Y</v>
      </c>
    </row>
    <row r="21" spans="1:11" ht="15" customHeight="1">
      <c r="A21" s="97" t="s">
        <v>679</v>
      </c>
      <c r="B21" s="81" t="str">
        <f t="shared" si="1"/>
        <v>AS056</v>
      </c>
      <c r="C21" s="50" t="s">
        <v>185</v>
      </c>
      <c r="D21" s="38"/>
      <c r="E21" s="81" t="str">
        <f t="shared" si="0"/>
        <v>AS056Wine Red</v>
      </c>
      <c r="F21" s="86" t="s">
        <v>133</v>
      </c>
      <c r="G21" s="83" t="str">
        <f>IF(VLOOKUP(A21,[1]Product!$C:$Q,13,FALSE)=H21,"Y","N")</f>
        <v>Y</v>
      </c>
      <c r="H21" s="92">
        <v>360</v>
      </c>
      <c r="I21" s="83" t="str">
        <f>IF(VLOOKUP(A21,[1]Product!$C:$Q,14,FALSE)=J21,"Y","N")</f>
        <v>Y</v>
      </c>
      <c r="J21" s="38">
        <v>367</v>
      </c>
      <c r="K21" s="116" t="str">
        <f>IF(ISNA(VLOOKUP(A21,'[2]0207'!$A:$A,1,FALSE)),"N","Y")</f>
        <v>Y</v>
      </c>
    </row>
    <row r="22" spans="1:11" ht="15" customHeight="1">
      <c r="A22" s="38" t="s">
        <v>463</v>
      </c>
      <c r="B22" s="81" t="str">
        <f t="shared" si="1"/>
        <v>AS056</v>
      </c>
      <c r="C22" s="50" t="s">
        <v>180</v>
      </c>
      <c r="D22" s="38"/>
      <c r="E22" s="81" t="str">
        <f>+B22&amp;C22&amp;D22</f>
        <v>AS056Black</v>
      </c>
      <c r="F22" s="86" t="s">
        <v>133</v>
      </c>
      <c r="G22" s="83" t="str">
        <f>IF(VLOOKUP(A22,[1]Product!$C:$Q,13,FALSE)=H22,"Y","N")</f>
        <v>Y</v>
      </c>
      <c r="H22" s="92">
        <v>360</v>
      </c>
      <c r="I22" s="83" t="str">
        <f>IF(VLOOKUP(A22,[1]Product!$C:$Q,14,FALSE)=J22,"Y","N")</f>
        <v>Y</v>
      </c>
      <c r="J22" s="38">
        <v>367</v>
      </c>
      <c r="K22" s="116" t="str">
        <f>IF(ISNA(VLOOKUP(A22,'[2]0207'!$A:$A,1,FALSE)),"N","Y")</f>
        <v>Y</v>
      </c>
    </row>
    <row r="23" spans="1:11" ht="15" customHeight="1">
      <c r="A23" s="97" t="s">
        <v>511</v>
      </c>
      <c r="B23" s="81" t="str">
        <f t="shared" si="1"/>
        <v>AS057</v>
      </c>
      <c r="C23" s="50" t="s">
        <v>179</v>
      </c>
      <c r="D23" s="38"/>
      <c r="E23" s="81" t="str">
        <f t="shared" ref="E23:E26" si="2">+B23&amp;C23&amp;D23</f>
        <v>AS057Gray</v>
      </c>
      <c r="F23" s="86" t="s">
        <v>372</v>
      </c>
      <c r="G23" s="83" t="str">
        <f>IF(VLOOKUP(A23,[1]Product!$C:$Q,13,FALSE)=H23,"Y","N")</f>
        <v>Y</v>
      </c>
      <c r="H23" s="92">
        <v>445</v>
      </c>
      <c r="I23" s="83" t="str">
        <f>IF(VLOOKUP(A23,[1]Product!$C:$Q,14,FALSE)=J23,"Y","N")</f>
        <v>Y</v>
      </c>
      <c r="J23" s="38">
        <v>454</v>
      </c>
      <c r="K23" s="116" t="str">
        <f>IF(ISNA(VLOOKUP(A23,'[2]0207'!$A:$A,1,FALSE)),"N","Y")</f>
        <v>Y</v>
      </c>
    </row>
    <row r="24" spans="1:11" ht="15" customHeight="1">
      <c r="A24" s="97" t="s">
        <v>512</v>
      </c>
      <c r="B24" s="81" t="str">
        <f t="shared" si="1"/>
        <v>AS057</v>
      </c>
      <c r="C24" s="50" t="s">
        <v>180</v>
      </c>
      <c r="D24" s="38"/>
      <c r="E24" s="81" t="str">
        <f t="shared" si="2"/>
        <v>AS057Black</v>
      </c>
      <c r="F24" s="86" t="s">
        <v>372</v>
      </c>
      <c r="G24" s="83" t="str">
        <f>IF(VLOOKUP(A24,[1]Product!$C:$Q,13,FALSE)=H24,"Y","N")</f>
        <v>Y</v>
      </c>
      <c r="H24" s="92">
        <v>445</v>
      </c>
      <c r="I24" s="83" t="str">
        <f>IF(VLOOKUP(A24,[1]Product!$C:$Q,14,FALSE)=J24,"Y","N")</f>
        <v>Y</v>
      </c>
      <c r="J24" s="38">
        <v>454</v>
      </c>
      <c r="K24" s="116" t="str">
        <f>IF(ISNA(VLOOKUP(A24,'[2]0207'!$A:$A,1,FALSE)),"N","Y")</f>
        <v>Y</v>
      </c>
    </row>
    <row r="25" spans="1:11" ht="15" customHeight="1">
      <c r="A25" s="38" t="s">
        <v>599</v>
      </c>
      <c r="B25" s="81" t="str">
        <f t="shared" si="1"/>
        <v>AS059</v>
      </c>
      <c r="C25" s="50" t="s">
        <v>185</v>
      </c>
      <c r="D25" s="38"/>
      <c r="E25" s="81" t="str">
        <f t="shared" si="2"/>
        <v>AS059Wine Red</v>
      </c>
      <c r="F25" s="73" t="s">
        <v>581</v>
      </c>
      <c r="G25" s="83" t="str">
        <f>IF(VLOOKUP(A25,[1]Product!$C:$Q,13,FALSE)=H25,"Y","N")</f>
        <v>Y</v>
      </c>
      <c r="H25" s="92">
        <v>190</v>
      </c>
      <c r="I25" s="83" t="str">
        <f>IF(VLOOKUP(A25,[1]Product!$C:$Q,14,FALSE)=J25,"Y","N")</f>
        <v>Y</v>
      </c>
      <c r="J25" s="38">
        <v>194</v>
      </c>
      <c r="K25" s="116" t="str">
        <f>IF(ISNA(VLOOKUP(A25,'[2]0207'!$A:$A,1,FALSE)),"N","Y")</f>
        <v>Y</v>
      </c>
    </row>
    <row r="26" spans="1:11" ht="15" customHeight="1">
      <c r="A26" s="97" t="s">
        <v>513</v>
      </c>
      <c r="B26" s="81" t="str">
        <f t="shared" si="1"/>
        <v>AS062</v>
      </c>
      <c r="C26" s="50" t="s">
        <v>483</v>
      </c>
      <c r="D26" s="38"/>
      <c r="E26" s="81" t="str">
        <f t="shared" si="2"/>
        <v>AS062Midnight Blue</v>
      </c>
      <c r="F26" s="86" t="s">
        <v>507</v>
      </c>
      <c r="G26" s="83" t="str">
        <f>IF(VLOOKUP(A26,[1]Product!$C:$Q,13,FALSE)=H26,"Y","N")</f>
        <v>Y</v>
      </c>
      <c r="H26" s="92">
        <v>120</v>
      </c>
      <c r="I26" s="83" t="str">
        <f>IF(VLOOKUP(A26,[1]Product!$C:$Q,14,FALSE)=J26,"Y","N")</f>
        <v>Y</v>
      </c>
      <c r="J26" s="38">
        <v>122</v>
      </c>
      <c r="K26" s="116" t="str">
        <f>IF(ISNA(VLOOKUP(A26,'[2]0207'!$A:$A,1,FALSE)),"N","Y")</f>
        <v>Y</v>
      </c>
    </row>
    <row r="27" spans="1:11" ht="15" customHeight="1">
      <c r="A27" s="38" t="s">
        <v>506</v>
      </c>
      <c r="B27" s="81" t="str">
        <f t="shared" si="1"/>
        <v>AS062</v>
      </c>
      <c r="C27" s="38" t="s">
        <v>189</v>
      </c>
      <c r="D27" s="38"/>
      <c r="E27" s="81" t="str">
        <f>+B27&amp;C27&amp;D27</f>
        <v>AS062Ivory</v>
      </c>
      <c r="F27" s="86" t="s">
        <v>507</v>
      </c>
      <c r="G27" s="83" t="str">
        <f>IF(VLOOKUP(A27,[1]Product!$C:$Q,13,FALSE)=H27,"Y","N")</f>
        <v>Y</v>
      </c>
      <c r="H27" s="92">
        <v>120</v>
      </c>
      <c r="I27" s="83" t="str">
        <f>IF(VLOOKUP(A27,[1]Product!$C:$Q,14,FALSE)=J27,"Y","N")</f>
        <v>Y</v>
      </c>
      <c r="J27" s="38">
        <v>122</v>
      </c>
      <c r="K27" s="116" t="str">
        <f>IF(ISNA(VLOOKUP(A27,'[2]0207'!$A:$A,1,FALSE)),"N","Y")</f>
        <v>Y</v>
      </c>
    </row>
    <row r="28" spans="1:11" ht="15" hidden="1" customHeight="1">
      <c r="A28" s="114" t="s">
        <v>748</v>
      </c>
      <c r="B28" s="81" t="s">
        <v>834</v>
      </c>
      <c r="C28" s="108" t="s">
        <v>181</v>
      </c>
      <c r="D28" s="38"/>
      <c r="E28" s="110"/>
      <c r="F28" s="89" t="s">
        <v>507</v>
      </c>
      <c r="G28" s="83" t="str">
        <f>IF(VLOOKUP(A28,[1]Product!$C:$Q,13,FALSE)=H28,"Y","N")</f>
        <v>Y</v>
      </c>
      <c r="H28" s="92">
        <v>120</v>
      </c>
      <c r="I28" s="83" t="str">
        <f>IF(VLOOKUP(A28,[1]Product!$C:$Q,14,FALSE)=J28,"Y","N")</f>
        <v>Y</v>
      </c>
      <c r="J28" s="38">
        <v>122</v>
      </c>
      <c r="K28" s="116" t="str">
        <f>IF(ISNA(VLOOKUP(A28,'[2]0207'!$A:$A,1,FALSE)),"N","Y")</f>
        <v>Y</v>
      </c>
    </row>
    <row r="29" spans="1:11" ht="15" customHeight="1">
      <c r="A29" s="97" t="s">
        <v>514</v>
      </c>
      <c r="B29" s="81" t="str">
        <f t="shared" si="1"/>
        <v>AS063</v>
      </c>
      <c r="C29" s="50" t="s">
        <v>191</v>
      </c>
      <c r="D29" s="38"/>
      <c r="E29" s="81" t="str">
        <f t="shared" ref="E29:E49" si="3">+B29&amp;C29&amp;D29</f>
        <v>AS063Navy Blue</v>
      </c>
      <c r="F29" s="86" t="s">
        <v>132</v>
      </c>
      <c r="G29" s="83" t="str">
        <f>IF(VLOOKUP(A29,[1]Product!$C:$Q,13,FALSE)=H29,"Y","N")</f>
        <v>Y</v>
      </c>
      <c r="H29" s="92">
        <v>200</v>
      </c>
      <c r="I29" s="83" t="str">
        <f>IF(VLOOKUP(A29,[1]Product!$C:$Q,14,FALSE)=J29,"Y","N")</f>
        <v>Y</v>
      </c>
      <c r="J29" s="38">
        <v>204</v>
      </c>
      <c r="K29" s="116" t="str">
        <f>IF(ISNA(VLOOKUP(A29,'[2]0207'!$A:$A,1,FALSE)),"N","Y")</f>
        <v>Y</v>
      </c>
    </row>
    <row r="30" spans="1:11" ht="15" customHeight="1">
      <c r="A30" s="97" t="s">
        <v>515</v>
      </c>
      <c r="B30" s="81" t="str">
        <f t="shared" si="1"/>
        <v>AS063</v>
      </c>
      <c r="C30" s="50" t="s">
        <v>193</v>
      </c>
      <c r="D30" s="38"/>
      <c r="E30" s="81" t="str">
        <f t="shared" si="3"/>
        <v>AS063Beige</v>
      </c>
      <c r="F30" s="86" t="s">
        <v>132</v>
      </c>
      <c r="G30" s="83" t="str">
        <f>IF(VLOOKUP(A30,[1]Product!$C:$Q,13,FALSE)=H30,"Y","N")</f>
        <v>Y</v>
      </c>
      <c r="H30" s="92">
        <v>200</v>
      </c>
      <c r="I30" s="83" t="str">
        <f>IF(VLOOKUP(A30,[1]Product!$C:$Q,14,FALSE)=J30,"Y","N")</f>
        <v>Y</v>
      </c>
      <c r="J30" s="38">
        <v>204</v>
      </c>
      <c r="K30" s="116" t="str">
        <f>IF(ISNA(VLOOKUP(A30,'[2]0207'!$A:$A,1,FALSE)),"N","Y")</f>
        <v>Y</v>
      </c>
    </row>
    <row r="31" spans="1:11" ht="15" customHeight="1">
      <c r="A31" s="97" t="s">
        <v>516</v>
      </c>
      <c r="B31" s="81" t="str">
        <f t="shared" si="1"/>
        <v>AS063</v>
      </c>
      <c r="C31" s="50" t="s">
        <v>180</v>
      </c>
      <c r="D31" s="38"/>
      <c r="E31" s="81" t="str">
        <f t="shared" si="3"/>
        <v>AS063Black</v>
      </c>
      <c r="F31" s="86" t="s">
        <v>132</v>
      </c>
      <c r="G31" s="83" t="str">
        <f>IF(VLOOKUP(A31,[1]Product!$C:$Q,13,FALSE)=H31,"Y","N")</f>
        <v>Y</v>
      </c>
      <c r="H31" s="92">
        <v>200</v>
      </c>
      <c r="I31" s="83" t="str">
        <f>IF(VLOOKUP(A31,[1]Product!$C:$Q,14,FALSE)=J31,"Y","N")</f>
        <v>Y</v>
      </c>
      <c r="J31" s="38">
        <v>204</v>
      </c>
      <c r="K31" s="116" t="str">
        <f>IF(ISNA(VLOOKUP(A31,'[2]0207'!$A:$A,1,FALSE)),"N","Y")</f>
        <v>Y</v>
      </c>
    </row>
    <row r="32" spans="1:11" ht="15" customHeight="1">
      <c r="A32" s="113" t="s">
        <v>745</v>
      </c>
      <c r="B32" s="81" t="str">
        <f>LEFT(A32,5)</f>
        <v>AS063</v>
      </c>
      <c r="C32" s="50" t="s">
        <v>743</v>
      </c>
      <c r="D32" s="38"/>
      <c r="E32" s="81" t="str">
        <f t="shared" si="3"/>
        <v>AS063Dark Green</v>
      </c>
      <c r="F32" s="86" t="s">
        <v>132</v>
      </c>
      <c r="G32" s="83" t="str">
        <f>IF(VLOOKUP(A32,[1]Product!$C:$Q,13,FALSE)=H32,"Y","N")</f>
        <v>Y</v>
      </c>
      <c r="H32" s="92">
        <v>200</v>
      </c>
      <c r="I32" s="83" t="str">
        <f>IF(VLOOKUP(A32,[1]Product!$C:$Q,14,FALSE)=J32,"Y","N")</f>
        <v>Y</v>
      </c>
      <c r="J32" s="38">
        <v>204</v>
      </c>
      <c r="K32" s="116" t="str">
        <f>IF(ISNA(VLOOKUP(A32,'[2]0207'!$A:$A,1,FALSE)),"N","Y")</f>
        <v>Y</v>
      </c>
    </row>
    <row r="33" spans="1:11" ht="15" customHeight="1">
      <c r="A33" s="113" t="s">
        <v>744</v>
      </c>
      <c r="B33" s="81" t="str">
        <f>LEFT(A33,5)</f>
        <v>AS063</v>
      </c>
      <c r="C33" s="50" t="s">
        <v>742</v>
      </c>
      <c r="D33" s="38"/>
      <c r="E33" s="81" t="str">
        <f t="shared" si="3"/>
        <v>AS063Cranberry</v>
      </c>
      <c r="F33" s="86" t="s">
        <v>132</v>
      </c>
      <c r="G33" s="83" t="str">
        <f>IF(VLOOKUP(A33,[1]Product!$C:$Q,13,FALSE)=H33,"Y","N")</f>
        <v>Y</v>
      </c>
      <c r="H33" s="92">
        <v>200</v>
      </c>
      <c r="I33" s="83" t="str">
        <f>IF(VLOOKUP(A33,[1]Product!$C:$Q,14,FALSE)=J33,"Y","N")</f>
        <v>Y</v>
      </c>
      <c r="J33" s="38">
        <v>204</v>
      </c>
      <c r="K33" s="116" t="str">
        <f>IF(ISNA(VLOOKUP(A33,'[2]0207'!$A:$A,1,FALSE)),"N","Y")</f>
        <v>Y</v>
      </c>
    </row>
    <row r="34" spans="1:11" ht="15" customHeight="1">
      <c r="A34" s="97" t="s">
        <v>705</v>
      </c>
      <c r="B34" s="81" t="str">
        <f t="shared" si="1"/>
        <v>AS064</v>
      </c>
      <c r="C34" s="50" t="s">
        <v>685</v>
      </c>
      <c r="D34" s="38"/>
      <c r="E34" s="81" t="str">
        <f t="shared" si="3"/>
        <v>AS064Champagne Gold</v>
      </c>
      <c r="F34" s="73" t="s">
        <v>135</v>
      </c>
      <c r="G34" s="83" t="str">
        <f>IF(VLOOKUP(A34,[1]Product!$C:$Q,13,FALSE)=H34,"Y","N")</f>
        <v>Y</v>
      </c>
      <c r="H34" s="92">
        <v>70</v>
      </c>
      <c r="I34" s="83" t="str">
        <f>IF(VLOOKUP(A34,[1]Product!$C:$Q,14,FALSE)=J34,"Y","N")</f>
        <v>Y</v>
      </c>
      <c r="J34" s="38">
        <v>71</v>
      </c>
      <c r="K34" s="116" t="str">
        <f>IF(ISNA(VLOOKUP(A34,'[2]0207'!$A:$A,1,FALSE)),"N","Y")</f>
        <v>Y</v>
      </c>
    </row>
    <row r="35" spans="1:11" ht="15" customHeight="1">
      <c r="A35" s="38" t="s">
        <v>600</v>
      </c>
      <c r="B35" s="81" t="str">
        <f t="shared" si="1"/>
        <v>AS066</v>
      </c>
      <c r="C35" s="50" t="s">
        <v>191</v>
      </c>
      <c r="D35" s="38"/>
      <c r="E35" s="81" t="str">
        <f t="shared" si="3"/>
        <v>AS066Navy Blue</v>
      </c>
      <c r="F35" s="73" t="s">
        <v>602</v>
      </c>
      <c r="G35" s="83" t="str">
        <f>IF(VLOOKUP(A35,[1]Product!$C:$Q,13,FALSE)=H35,"Y","N")</f>
        <v>Y</v>
      </c>
      <c r="H35" s="92">
        <v>105</v>
      </c>
      <c r="I35" s="83" t="str">
        <f>IF(VLOOKUP(A35,[1]Product!$C:$Q,14,FALSE)=J35,"Y","N")</f>
        <v>Y</v>
      </c>
      <c r="J35" s="38">
        <v>107</v>
      </c>
      <c r="K35" s="116" t="str">
        <f>IF(ISNA(VLOOKUP(A35,'[2]0207'!$A:$A,1,FALSE)),"N","Y")</f>
        <v>Y</v>
      </c>
    </row>
    <row r="36" spans="1:11" ht="15" customHeight="1">
      <c r="A36" s="38" t="s">
        <v>601</v>
      </c>
      <c r="B36" s="81" t="str">
        <f t="shared" si="1"/>
        <v>AS066</v>
      </c>
      <c r="C36" s="50" t="s">
        <v>183</v>
      </c>
      <c r="D36" s="38"/>
      <c r="E36" s="81" t="str">
        <f t="shared" si="3"/>
        <v>AS066Black x White</v>
      </c>
      <c r="F36" s="73" t="s">
        <v>602</v>
      </c>
      <c r="G36" s="83" t="str">
        <f>IF(VLOOKUP(A36,[1]Product!$C:$Q,13,FALSE)=H36,"Y","N")</f>
        <v>Y</v>
      </c>
      <c r="H36" s="92">
        <v>105</v>
      </c>
      <c r="I36" s="83" t="str">
        <f>IF(VLOOKUP(A36,[1]Product!$C:$Q,14,FALSE)=J36,"Y","N")</f>
        <v>Y</v>
      </c>
      <c r="J36" s="38">
        <v>107</v>
      </c>
      <c r="K36" s="116" t="str">
        <f>IF(ISNA(VLOOKUP(A36,'[2]0207'!$A:$A,1,FALSE)),"N","Y")</f>
        <v>Y</v>
      </c>
    </row>
    <row r="37" spans="1:11" ht="15" customHeight="1">
      <c r="A37" s="97" t="s">
        <v>680</v>
      </c>
      <c r="B37" s="81" t="str">
        <f t="shared" si="1"/>
        <v>AS067</v>
      </c>
      <c r="C37" s="50" t="s">
        <v>180</v>
      </c>
      <c r="D37" s="38"/>
      <c r="E37" s="81" t="str">
        <f t="shared" si="3"/>
        <v>AS067Black</v>
      </c>
      <c r="F37" s="73" t="s">
        <v>682</v>
      </c>
      <c r="G37" s="83" t="str">
        <f>IF(VLOOKUP(A37,[1]Product!$C:$Q,13,FALSE)=H37,"Y","N")</f>
        <v>Y</v>
      </c>
      <c r="H37" s="92">
        <v>75</v>
      </c>
      <c r="I37" s="83" t="str">
        <f>IF(VLOOKUP(A37,[1]Product!$C:$Q,14,FALSE)=J37,"Y","N")</f>
        <v>Y</v>
      </c>
      <c r="J37" s="38">
        <v>76</v>
      </c>
      <c r="K37" s="116" t="str">
        <f>IF(ISNA(VLOOKUP(A37,'[2]0207'!$A:$A,1,FALSE)),"N","Y")</f>
        <v>Y</v>
      </c>
    </row>
    <row r="38" spans="1:11" ht="15" customHeight="1">
      <c r="A38" s="97" t="s">
        <v>681</v>
      </c>
      <c r="B38" s="81" t="str">
        <f t="shared" si="1"/>
        <v>AS068</v>
      </c>
      <c r="C38" s="50" t="s">
        <v>178</v>
      </c>
      <c r="D38" s="38"/>
      <c r="E38" s="81" t="str">
        <f t="shared" si="3"/>
        <v>AS068White</v>
      </c>
      <c r="F38" s="73" t="s">
        <v>683</v>
      </c>
      <c r="G38" s="83" t="str">
        <f>IF(VLOOKUP(A38,[1]Product!$C:$Q,13,FALSE)=H38,"Y","N")</f>
        <v>Y</v>
      </c>
      <c r="H38" s="92">
        <v>85</v>
      </c>
      <c r="I38" s="83" t="str">
        <f>IF(VLOOKUP(A38,[1]Product!$C:$Q,14,FALSE)=J38,"Y","N")</f>
        <v>Y</v>
      </c>
      <c r="J38" s="38">
        <v>87</v>
      </c>
      <c r="K38" s="116" t="str">
        <f>IF(ISNA(VLOOKUP(A38,'[2]0207'!$A:$A,1,FALSE)),"N","Y")</f>
        <v>Y</v>
      </c>
    </row>
    <row r="39" spans="1:11" ht="15" customHeight="1">
      <c r="A39" s="38" t="s">
        <v>706</v>
      </c>
      <c r="B39" s="81" t="str">
        <f t="shared" si="1"/>
        <v>AS069</v>
      </c>
      <c r="C39" s="50" t="s">
        <v>709</v>
      </c>
      <c r="D39" s="38"/>
      <c r="E39" s="81" t="str">
        <f t="shared" si="3"/>
        <v>AS069Pale Beige</v>
      </c>
      <c r="F39" s="73" t="s">
        <v>710</v>
      </c>
      <c r="G39" s="83" t="str">
        <f>IF(VLOOKUP(A39,[1]Product!$C:$Q,13,FALSE)=H39,"Y","N")</f>
        <v>Y</v>
      </c>
      <c r="H39" s="92">
        <v>325</v>
      </c>
      <c r="I39" s="83" t="str">
        <f>IF(VLOOKUP(A39,[1]Product!$C:$Q,14,FALSE)=J39,"Y","N")</f>
        <v>Y</v>
      </c>
      <c r="J39" s="38">
        <v>331</v>
      </c>
      <c r="K39" s="116" t="str">
        <f>IF(ISNA(VLOOKUP(A39,'[2]0207'!$A:$A,1,FALSE)),"N","Y")</f>
        <v>Y</v>
      </c>
    </row>
    <row r="40" spans="1:11" ht="15" hidden="1" customHeight="1">
      <c r="A40" s="114" t="s">
        <v>751</v>
      </c>
      <c r="B40" s="81" t="s">
        <v>835</v>
      </c>
      <c r="C40" s="50" t="s">
        <v>187</v>
      </c>
      <c r="D40" s="38"/>
      <c r="E40" s="110"/>
      <c r="F40" s="73" t="s">
        <v>875</v>
      </c>
      <c r="G40" s="83" t="str">
        <f>IF(VLOOKUP(A40,[1]Product!$C:$Q,13,FALSE)=H40,"Y","N")</f>
        <v>Y</v>
      </c>
      <c r="H40" s="92">
        <v>50</v>
      </c>
      <c r="I40" s="83" t="str">
        <f>IF(VLOOKUP(A40,[1]Product!$C:$Q,14,FALSE)=J40,"Y","N")</f>
        <v>Y</v>
      </c>
      <c r="J40" s="38">
        <v>51</v>
      </c>
      <c r="K40" s="116" t="str">
        <f>IF(ISNA(VLOOKUP(A40,'[2]0207'!$A:$A,1,FALSE)),"N","Y")</f>
        <v>Y</v>
      </c>
    </row>
    <row r="41" spans="1:11" ht="15" hidden="1" customHeight="1">
      <c r="A41" s="114" t="s">
        <v>752</v>
      </c>
      <c r="B41" s="81" t="s">
        <v>836</v>
      </c>
      <c r="C41" s="50" t="s">
        <v>561</v>
      </c>
      <c r="D41" s="38"/>
      <c r="E41" s="110"/>
      <c r="F41" s="73" t="s">
        <v>876</v>
      </c>
      <c r="G41" s="83" t="str">
        <f>IF(VLOOKUP(A41,[1]Product!$C:$Q,13,FALSE)=H41,"Y","N")</f>
        <v>Y</v>
      </c>
      <c r="H41" s="92">
        <v>460</v>
      </c>
      <c r="I41" s="83" t="str">
        <f>IF(VLOOKUP(A41,[1]Product!$C:$Q,14,FALSE)=J41,"Y","N")</f>
        <v>Y</v>
      </c>
      <c r="J41" s="38">
        <v>469</v>
      </c>
      <c r="K41" s="116" t="str">
        <f>IF(ISNA(VLOOKUP(A41,'[2]0207'!$A:$A,1,FALSE)),"N","Y")</f>
        <v>Y</v>
      </c>
    </row>
    <row r="42" spans="1:11" ht="15" hidden="1" customHeight="1">
      <c r="A42" s="114" t="s">
        <v>753</v>
      </c>
      <c r="B42" s="81" t="s">
        <v>836</v>
      </c>
      <c r="C42" s="50" t="s">
        <v>863</v>
      </c>
      <c r="D42" s="38"/>
      <c r="E42" s="110"/>
      <c r="F42" s="73" t="s">
        <v>876</v>
      </c>
      <c r="G42" s="83" t="str">
        <f>IF(VLOOKUP(A42,[1]Product!$C:$Q,13,FALSE)=H42,"Y","N")</f>
        <v>Y</v>
      </c>
      <c r="H42" s="92">
        <v>460</v>
      </c>
      <c r="I42" s="83" t="str">
        <f>IF(VLOOKUP(A42,[1]Product!$C:$Q,14,FALSE)=J42,"Y","N")</f>
        <v>Y</v>
      </c>
      <c r="J42" s="38">
        <v>469</v>
      </c>
      <c r="K42" s="116" t="str">
        <f>IF(ISNA(VLOOKUP(A42,'[2]0207'!$A:$A,1,FALSE)),"N","Y")</f>
        <v>Y</v>
      </c>
    </row>
    <row r="43" spans="1:11" ht="15" hidden="1" customHeight="1">
      <c r="A43" s="114" t="s">
        <v>754</v>
      </c>
      <c r="B43" s="81" t="s">
        <v>837</v>
      </c>
      <c r="C43" s="50" t="s">
        <v>179</v>
      </c>
      <c r="D43" s="38"/>
      <c r="E43" s="110"/>
      <c r="F43" s="73" t="s">
        <v>877</v>
      </c>
      <c r="G43" s="83" t="str">
        <f>IF(VLOOKUP(A43,[1]Product!$C:$Q,13,FALSE)=H43,"Y","N")</f>
        <v>Y</v>
      </c>
      <c r="H43" s="92">
        <v>250</v>
      </c>
      <c r="I43" s="83" t="str">
        <f>IF(VLOOKUP(A43,[1]Product!$C:$Q,14,FALSE)=J43,"Y","N")</f>
        <v>Y</v>
      </c>
      <c r="J43" s="38">
        <v>255</v>
      </c>
      <c r="K43" s="116" t="str">
        <f>IF(ISNA(VLOOKUP(A43,'[2]0207'!$A:$A,1,FALSE)),"N","Y")</f>
        <v>Y</v>
      </c>
    </row>
    <row r="44" spans="1:11" ht="15" customHeight="1">
      <c r="A44" s="38" t="s">
        <v>707</v>
      </c>
      <c r="B44" s="81" t="str">
        <f t="shared" si="1"/>
        <v>BI013</v>
      </c>
      <c r="C44" s="50" t="s">
        <v>189</v>
      </c>
      <c r="D44" s="38"/>
      <c r="E44" s="81" t="str">
        <f t="shared" si="3"/>
        <v>BI013Ivory</v>
      </c>
      <c r="F44" s="73" t="s">
        <v>564</v>
      </c>
      <c r="G44" s="83" t="str">
        <f>IF(VLOOKUP(A44,[1]Product!$C:$Q,13,FALSE)=H44,"Y","N")</f>
        <v>Y</v>
      </c>
      <c r="H44" s="92">
        <v>730</v>
      </c>
      <c r="I44" s="83" t="str">
        <f>IF(VLOOKUP(A44,[1]Product!$C:$Q,14,FALSE)=J44,"Y","N")</f>
        <v>Y</v>
      </c>
      <c r="J44" s="38">
        <v>744</v>
      </c>
      <c r="K44" s="116" t="str">
        <f>IF(ISNA(VLOOKUP(A44,'[2]0207'!$A:$A,1,FALSE)),"N","Y")</f>
        <v>Y</v>
      </c>
    </row>
    <row r="45" spans="1:11" ht="15" hidden="1" customHeight="1">
      <c r="A45" s="114" t="s">
        <v>755</v>
      </c>
      <c r="B45" s="81" t="s">
        <v>838</v>
      </c>
      <c r="C45" s="79" t="s">
        <v>864</v>
      </c>
      <c r="D45" s="38"/>
      <c r="E45" s="110"/>
      <c r="F45" s="99" t="s">
        <v>878</v>
      </c>
      <c r="G45" s="83" t="str">
        <f>IF(VLOOKUP(A45,[1]Product!$C:$Q,13,FALSE)=H45,"Y","N")</f>
        <v>Y</v>
      </c>
      <c r="H45" s="92">
        <v>2640</v>
      </c>
      <c r="I45" s="83" t="str">
        <f>IF(VLOOKUP(A45,[1]Product!$C:$Q,14,FALSE)=J45,"Y","N")</f>
        <v>Y</v>
      </c>
      <c r="J45" s="38">
        <v>2691</v>
      </c>
      <c r="K45" s="116" t="str">
        <f>IF(ISNA(VLOOKUP(A45,'[2]0207'!$A:$A,1,FALSE)),"N","Y")</f>
        <v>Y</v>
      </c>
    </row>
    <row r="46" spans="1:11" ht="15" hidden="1" customHeight="1">
      <c r="A46" s="114" t="s">
        <v>756</v>
      </c>
      <c r="B46" s="81" t="s">
        <v>838</v>
      </c>
      <c r="C46" s="79" t="s">
        <v>865</v>
      </c>
      <c r="D46" s="38"/>
      <c r="E46" s="110"/>
      <c r="F46" s="99" t="s">
        <v>878</v>
      </c>
      <c r="G46" s="83" t="str">
        <f>IF(VLOOKUP(A46,[1]Product!$C:$Q,13,FALSE)=H46,"Y","N")</f>
        <v>Y</v>
      </c>
      <c r="H46" s="92">
        <v>2640</v>
      </c>
      <c r="I46" s="83" t="str">
        <f>IF(VLOOKUP(A46,[1]Product!$C:$Q,14,FALSE)=J46,"Y","N")</f>
        <v>Y</v>
      </c>
      <c r="J46" s="38">
        <v>2691</v>
      </c>
      <c r="K46" s="116" t="str">
        <f>IF(ISNA(VLOOKUP(A46,'[2]0207'!$A:$A,1,FALSE)),"N","Y")</f>
        <v>Y</v>
      </c>
    </row>
    <row r="47" spans="1:11" ht="15" hidden="1" customHeight="1">
      <c r="A47" s="114" t="s">
        <v>757</v>
      </c>
      <c r="B47" s="81" t="s">
        <v>839</v>
      </c>
      <c r="C47" s="79" t="s">
        <v>866</v>
      </c>
      <c r="D47" s="38"/>
      <c r="E47" s="110"/>
      <c r="F47" s="99" t="s">
        <v>879</v>
      </c>
      <c r="G47" s="83" t="str">
        <f>IF(VLOOKUP(A47,[1]Product!$C:$Q,13,FALSE)=H47,"Y","N")</f>
        <v>Y</v>
      </c>
      <c r="H47" s="92">
        <v>1100</v>
      </c>
      <c r="I47" s="83" t="str">
        <f>IF(VLOOKUP(A47,[1]Product!$C:$Q,14,FALSE)=J47,"Y","N")</f>
        <v>Y</v>
      </c>
      <c r="J47" s="38">
        <v>1121</v>
      </c>
      <c r="K47" s="116" t="str">
        <f>IF(ISNA(VLOOKUP(A47,'[2]0207'!$A:$A,1,FALSE)),"N","Y")</f>
        <v>Y</v>
      </c>
    </row>
    <row r="48" spans="1:11" ht="15" customHeight="1">
      <c r="A48" s="38" t="s">
        <v>603</v>
      </c>
      <c r="B48" s="81" t="str">
        <f t="shared" si="1"/>
        <v>BI020</v>
      </c>
      <c r="C48" s="79" t="s">
        <v>179</v>
      </c>
      <c r="D48" s="38" t="s">
        <v>231</v>
      </c>
      <c r="E48" s="81" t="str">
        <f t="shared" si="3"/>
        <v>BI020GraySingle</v>
      </c>
      <c r="F48" s="99" t="s">
        <v>362</v>
      </c>
      <c r="G48" s="83" t="str">
        <f>IF(VLOOKUP(A48,[1]Product!$C:$Q,13,FALSE)=H48,"Y","N")</f>
        <v>Y</v>
      </c>
      <c r="H48" s="92">
        <v>820</v>
      </c>
      <c r="I48" s="83" t="str">
        <f>IF(VLOOKUP(A48,[1]Product!$C:$Q,14,FALSE)=J48,"Y","N")</f>
        <v>Y</v>
      </c>
      <c r="J48" s="38">
        <v>836</v>
      </c>
      <c r="K48" s="116" t="str">
        <f>IF(ISNA(VLOOKUP(A48,'[2]0207'!$A:$A,1,FALSE)),"N","Y")</f>
        <v>Y</v>
      </c>
    </row>
    <row r="49" spans="1:11" ht="15" customHeight="1">
      <c r="A49" s="38" t="s">
        <v>604</v>
      </c>
      <c r="B49" s="81" t="str">
        <f t="shared" si="1"/>
        <v>BI020</v>
      </c>
      <c r="C49" s="79" t="s">
        <v>179</v>
      </c>
      <c r="D49" s="38" t="s">
        <v>230</v>
      </c>
      <c r="E49" s="81" t="str">
        <f t="shared" si="3"/>
        <v>BI020GrayDouble</v>
      </c>
      <c r="F49" s="99" t="s">
        <v>362</v>
      </c>
      <c r="G49" s="83" t="str">
        <f>IF(VLOOKUP(A49,[1]Product!$C:$Q,13,FALSE)=H49,"Y","N")</f>
        <v>Y</v>
      </c>
      <c r="H49" s="92">
        <v>1050</v>
      </c>
      <c r="I49" s="83" t="str">
        <f>IF(VLOOKUP(A49,[1]Product!$C:$Q,14,FALSE)=J49,"Y","N")</f>
        <v>Y</v>
      </c>
      <c r="J49" s="38">
        <v>1070</v>
      </c>
      <c r="K49" s="116" t="str">
        <f>IF(ISNA(VLOOKUP(A49,'[2]0207'!$A:$A,1,FALSE)),"N","Y")</f>
        <v>Y</v>
      </c>
    </row>
    <row r="50" spans="1:11" ht="15" customHeight="1">
      <c r="A50" s="38" t="s">
        <v>711</v>
      </c>
      <c r="B50" s="81" t="str">
        <f t="shared" si="1"/>
        <v>BI020</v>
      </c>
      <c r="C50" s="79" t="s">
        <v>712</v>
      </c>
      <c r="D50" s="38" t="s">
        <v>230</v>
      </c>
      <c r="E50" s="81" t="str">
        <f>+B50&amp;C50&amp;D50</f>
        <v>BI020Light TanDouble</v>
      </c>
      <c r="F50" s="86" t="s">
        <v>362</v>
      </c>
      <c r="G50" s="83" t="str">
        <f>IF(VLOOKUP(A50,[1]Product!$C:$Q,13,FALSE)=H50,"Y","N")</f>
        <v>Y</v>
      </c>
      <c r="H50" s="92">
        <v>1050</v>
      </c>
      <c r="I50" s="83" t="str">
        <f>IF(VLOOKUP(A50,[1]Product!$C:$Q,14,FALSE)=J50,"Y","N")</f>
        <v>Y</v>
      </c>
      <c r="J50" s="38">
        <v>1070</v>
      </c>
      <c r="K50" s="116" t="str">
        <f>IF(ISNA(VLOOKUP(A50,'[2]0207'!$A:$A,1,FALSE)),"N","Y")</f>
        <v>Y</v>
      </c>
    </row>
    <row r="51" spans="1:11" ht="15" customHeight="1">
      <c r="A51" s="38" t="s">
        <v>26</v>
      </c>
      <c r="B51" s="81" t="str">
        <f t="shared" si="1"/>
        <v>BI020</v>
      </c>
      <c r="C51" s="38" t="s">
        <v>189</v>
      </c>
      <c r="D51" s="38" t="s">
        <v>231</v>
      </c>
      <c r="E51" s="81" t="str">
        <f t="shared" ref="E51:E55" si="4">+B51&amp;C51&amp;D51</f>
        <v>BI020IvorySingle</v>
      </c>
      <c r="F51" s="86" t="s">
        <v>362</v>
      </c>
      <c r="G51" s="83" t="str">
        <f>IF(VLOOKUP(A51,[1]Product!$C:$Q,13,FALSE)=H51,"Y","N")</f>
        <v>Y</v>
      </c>
      <c r="H51" s="92">
        <v>820</v>
      </c>
      <c r="I51" s="83" t="str">
        <f>IF(VLOOKUP(A51,[1]Product!$C:$Q,14,FALSE)=J51,"Y","N")</f>
        <v>Y</v>
      </c>
      <c r="J51" s="38">
        <v>836</v>
      </c>
      <c r="K51" s="116" t="str">
        <f>IF(ISNA(VLOOKUP(A51,'[2]0207'!$A:$A,1,FALSE)),"N","Y")</f>
        <v>Y</v>
      </c>
    </row>
    <row r="52" spans="1:11" ht="15" customHeight="1">
      <c r="A52" s="38" t="s">
        <v>27</v>
      </c>
      <c r="B52" s="81" t="str">
        <f t="shared" si="1"/>
        <v>BI020</v>
      </c>
      <c r="C52" s="38" t="s">
        <v>189</v>
      </c>
      <c r="D52" s="38" t="s">
        <v>230</v>
      </c>
      <c r="E52" s="81" t="str">
        <f t="shared" si="4"/>
        <v>BI020IvoryDouble</v>
      </c>
      <c r="F52" s="86" t="s">
        <v>362</v>
      </c>
      <c r="G52" s="83" t="str">
        <f>IF(VLOOKUP(A52,[1]Product!$C:$Q,13,FALSE)=H52,"Y","N")</f>
        <v>Y</v>
      </c>
      <c r="H52" s="92">
        <v>1050</v>
      </c>
      <c r="I52" s="83" t="str">
        <f>IF(VLOOKUP(A52,[1]Product!$C:$Q,14,FALSE)=J52,"Y","N")</f>
        <v>Y</v>
      </c>
      <c r="J52" s="38">
        <v>1070</v>
      </c>
      <c r="K52" s="116" t="str">
        <f>IF(ISNA(VLOOKUP(A52,'[2]0207'!$A:$A,1,FALSE)),"N","Y")</f>
        <v>Y</v>
      </c>
    </row>
    <row r="53" spans="1:11" ht="15" customHeight="1">
      <c r="A53" s="38" t="s">
        <v>28</v>
      </c>
      <c r="B53" s="81" t="str">
        <f t="shared" si="1"/>
        <v>BI020</v>
      </c>
      <c r="C53" s="38" t="s">
        <v>188</v>
      </c>
      <c r="D53" s="38" t="s">
        <v>231</v>
      </c>
      <c r="E53" s="81" t="str">
        <f t="shared" si="4"/>
        <v>BI020Serenity BlueSingle</v>
      </c>
      <c r="F53" s="86" t="s">
        <v>362</v>
      </c>
      <c r="G53" s="83" t="str">
        <f>IF(VLOOKUP(A53,[1]Product!$C:$Q,13,FALSE)=H53,"Y","N")</f>
        <v>Y</v>
      </c>
      <c r="H53" s="92">
        <v>820</v>
      </c>
      <c r="I53" s="83" t="str">
        <f>IF(VLOOKUP(A53,[1]Product!$C:$Q,14,FALSE)=J53,"Y","N")</f>
        <v>Y</v>
      </c>
      <c r="J53" s="38">
        <v>836</v>
      </c>
      <c r="K53" s="116" t="str">
        <f>IF(ISNA(VLOOKUP(A53,'[2]0207'!$A:$A,1,FALSE)),"N","Y")</f>
        <v>Y</v>
      </c>
    </row>
    <row r="54" spans="1:11" ht="15" customHeight="1">
      <c r="A54" s="97" t="s">
        <v>517</v>
      </c>
      <c r="B54" s="81" t="str">
        <f t="shared" si="1"/>
        <v>BI021</v>
      </c>
      <c r="C54" s="50" t="s">
        <v>179</v>
      </c>
      <c r="D54" s="38"/>
      <c r="E54" s="81" t="str">
        <f t="shared" si="4"/>
        <v>BI021Gray</v>
      </c>
      <c r="F54" s="86" t="s">
        <v>565</v>
      </c>
      <c r="G54" s="83" t="str">
        <f>IF(VLOOKUP(A54,[1]Product!$C:$Q,13,FALSE)=H54,"Y","N")</f>
        <v>Y</v>
      </c>
      <c r="H54" s="92">
        <v>1400</v>
      </c>
      <c r="I54" s="83" t="str">
        <f>IF(VLOOKUP(A54,[1]Product!$C:$Q,14,FALSE)=J54,"Y","N")</f>
        <v>Y</v>
      </c>
      <c r="J54" s="38">
        <v>1427</v>
      </c>
      <c r="K54" s="116" t="str">
        <f>IF(ISNA(VLOOKUP(A54,'[2]0207'!$A:$A,1,FALSE)),"N","Y")</f>
        <v>Y</v>
      </c>
    </row>
    <row r="55" spans="1:11" ht="15" customHeight="1">
      <c r="A55" s="38" t="s">
        <v>29</v>
      </c>
      <c r="B55" s="81" t="str">
        <f t="shared" si="1"/>
        <v>BI031</v>
      </c>
      <c r="C55" s="38" t="s">
        <v>190</v>
      </c>
      <c r="D55" s="38" t="s">
        <v>230</v>
      </c>
      <c r="E55" s="81" t="str">
        <f t="shared" si="4"/>
        <v>BI031PeachDouble</v>
      </c>
      <c r="F55" s="86" t="s">
        <v>363</v>
      </c>
      <c r="G55" s="83" t="str">
        <f>IF(VLOOKUP(A55,[1]Product!$C:$Q,13,FALSE)=H55,"Y","N")</f>
        <v>Y</v>
      </c>
      <c r="H55" s="92">
        <v>2420</v>
      </c>
      <c r="I55" s="83" t="str">
        <f>IF(VLOOKUP(A55,[1]Product!$C:$Q,14,FALSE)=J55,"Y","N")</f>
        <v>Y</v>
      </c>
      <c r="J55" s="38">
        <v>2467</v>
      </c>
      <c r="K55" s="116" t="str">
        <f>IF(ISNA(VLOOKUP(A55,'[2]0207'!$A:$A,1,FALSE)),"N","Y")</f>
        <v>Y</v>
      </c>
    </row>
    <row r="56" spans="1:11" ht="15" customHeight="1">
      <c r="A56" s="38" t="s">
        <v>305</v>
      </c>
      <c r="B56" s="81" t="str">
        <f t="shared" si="1"/>
        <v>BI031</v>
      </c>
      <c r="C56" s="38" t="s">
        <v>303</v>
      </c>
      <c r="D56" s="38" t="s">
        <v>230</v>
      </c>
      <c r="E56" s="81" t="str">
        <f t="shared" ref="E56:E105" si="5">+B56&amp;C56&amp;D56</f>
        <v>BI031Sky BlueDouble</v>
      </c>
      <c r="F56" s="86" t="s">
        <v>363</v>
      </c>
      <c r="G56" s="83" t="str">
        <f>IF(VLOOKUP(A56,[1]Product!$C:$Q,13,FALSE)=H56,"Y","N")</f>
        <v>Y</v>
      </c>
      <c r="H56" s="92">
        <v>2420</v>
      </c>
      <c r="I56" s="83" t="str">
        <f>IF(VLOOKUP(A56,[1]Product!$C:$Q,14,FALSE)=J56,"Y","N")</f>
        <v>Y</v>
      </c>
      <c r="J56" s="38">
        <v>2467</v>
      </c>
      <c r="K56" s="116" t="str">
        <f>IF(ISNA(VLOOKUP(A56,'[2]0207'!$A:$A,1,FALSE)),"N","Y")</f>
        <v>Y</v>
      </c>
    </row>
    <row r="57" spans="1:11" ht="15" customHeight="1">
      <c r="A57" s="38" t="s">
        <v>306</v>
      </c>
      <c r="B57" s="81" t="str">
        <f t="shared" si="1"/>
        <v>BI031</v>
      </c>
      <c r="C57" s="38" t="s">
        <v>304</v>
      </c>
      <c r="D57" s="38" t="s">
        <v>230</v>
      </c>
      <c r="E57" s="81" t="str">
        <f t="shared" si="5"/>
        <v>BI031Cherry PinkDouble</v>
      </c>
      <c r="F57" s="86" t="s">
        <v>363</v>
      </c>
      <c r="G57" s="83" t="str">
        <f>IF(VLOOKUP(A57,[1]Product!$C:$Q,13,FALSE)=H57,"Y","N")</f>
        <v>Y</v>
      </c>
      <c r="H57" s="92">
        <v>2420</v>
      </c>
      <c r="I57" s="83" t="str">
        <f>IF(VLOOKUP(A57,[1]Product!$C:$Q,14,FALSE)=J57,"Y","N")</f>
        <v>Y</v>
      </c>
      <c r="J57" s="38">
        <v>2467</v>
      </c>
      <c r="K57" s="116" t="str">
        <f>IF(ISNA(VLOOKUP(A57,'[2]0207'!$A:$A,1,FALSE)),"N","Y")</f>
        <v>Y</v>
      </c>
    </row>
    <row r="58" spans="1:11" ht="15" customHeight="1">
      <c r="A58" s="97" t="s">
        <v>518</v>
      </c>
      <c r="B58" s="81" t="str">
        <f t="shared" si="1"/>
        <v>BI035</v>
      </c>
      <c r="C58" s="50" t="s">
        <v>179</v>
      </c>
      <c r="D58" s="38"/>
      <c r="E58" s="81" t="str">
        <f t="shared" si="5"/>
        <v>BI035Gray</v>
      </c>
      <c r="F58" s="86" t="s">
        <v>566</v>
      </c>
      <c r="G58" s="83" t="str">
        <f>IF(VLOOKUP(A58,[1]Product!$C:$Q,13,FALSE)=H58,"Y","N")</f>
        <v>Y</v>
      </c>
      <c r="H58" s="92">
        <v>2800</v>
      </c>
      <c r="I58" s="83" t="str">
        <f>IF(VLOOKUP(A58,[1]Product!$C:$Q,14,FALSE)=J58,"Y","N")</f>
        <v>Y</v>
      </c>
      <c r="J58" s="38">
        <v>2854</v>
      </c>
      <c r="K58" s="116" t="str">
        <f>IF(ISNA(VLOOKUP(A58,'[2]0207'!$A:$A,1,FALSE)),"N","Y")</f>
        <v>Y</v>
      </c>
    </row>
    <row r="59" spans="1:11" ht="15" customHeight="1">
      <c r="A59" s="97" t="s">
        <v>684</v>
      </c>
      <c r="B59" s="81" t="str">
        <f t="shared" si="1"/>
        <v>BI035</v>
      </c>
      <c r="C59" s="50" t="s">
        <v>685</v>
      </c>
      <c r="D59" s="38"/>
      <c r="E59" s="81" t="str">
        <f t="shared" si="5"/>
        <v>BI035Champagne Gold</v>
      </c>
      <c r="F59" s="86" t="s">
        <v>566</v>
      </c>
      <c r="G59" s="83" t="str">
        <f>IF(VLOOKUP(A59,[1]Product!$C:$Q,13,FALSE)=H59,"Y","N")</f>
        <v>Y</v>
      </c>
      <c r="H59" s="92">
        <v>2800</v>
      </c>
      <c r="I59" s="83" t="str">
        <f>IF(VLOOKUP(A59,[1]Product!$C:$Q,14,FALSE)=J59,"Y","N")</f>
        <v>Y</v>
      </c>
      <c r="J59" s="38">
        <v>2854</v>
      </c>
      <c r="K59" s="116" t="str">
        <f>IF(ISNA(VLOOKUP(A59,'[2]0207'!$A:$A,1,FALSE)),"N","Y")</f>
        <v>Y</v>
      </c>
    </row>
    <row r="60" spans="1:11" ht="15" customHeight="1">
      <c r="A60" s="38" t="s">
        <v>713</v>
      </c>
      <c r="B60" s="81" t="str">
        <f t="shared" si="1"/>
        <v>BI042</v>
      </c>
      <c r="C60" s="79" t="s">
        <v>714</v>
      </c>
      <c r="D60" s="38" t="s">
        <v>231</v>
      </c>
      <c r="E60" s="81" t="str">
        <f t="shared" si="5"/>
        <v>BI042Pale PurpleSingle</v>
      </c>
      <c r="F60" s="86" t="s">
        <v>715</v>
      </c>
      <c r="G60" s="83" t="str">
        <f>IF(VLOOKUP(A60,[1]Product!$C:$Q,13,FALSE)=H60,"Y","N")</f>
        <v>Y</v>
      </c>
      <c r="H60" s="92">
        <v>2200</v>
      </c>
      <c r="I60" s="83" t="str">
        <f>IF(VLOOKUP(A60,[1]Product!$C:$Q,14,FALSE)=J60,"Y","N")</f>
        <v>Y</v>
      </c>
      <c r="J60" s="38">
        <v>2243</v>
      </c>
      <c r="K60" s="116" t="str">
        <f>IF(ISNA(VLOOKUP(A60,'[2]0207'!$A:$A,1,FALSE)),"N","Y")</f>
        <v>Y</v>
      </c>
    </row>
    <row r="61" spans="1:11" ht="15" customHeight="1">
      <c r="A61" s="38" t="s">
        <v>320</v>
      </c>
      <c r="B61" s="81" t="str">
        <f t="shared" si="1"/>
        <v>BI091</v>
      </c>
      <c r="C61" s="38" t="s">
        <v>304</v>
      </c>
      <c r="D61" s="38"/>
      <c r="E61" s="81" t="str">
        <f t="shared" si="5"/>
        <v>BI091Cherry Pink</v>
      </c>
      <c r="F61" s="54" t="s">
        <v>311</v>
      </c>
      <c r="G61" s="83" t="str">
        <f>IF(VLOOKUP(A61,[1]Product!$C:$Q,13,FALSE)=H61,"Y","N")</f>
        <v>Y</v>
      </c>
      <c r="H61" s="92">
        <v>174</v>
      </c>
      <c r="I61" s="83" t="str">
        <f>IF(VLOOKUP(A61,[1]Product!$C:$Q,14,FALSE)=J61,"Y","N")</f>
        <v>Y</v>
      </c>
      <c r="J61" s="38">
        <v>177</v>
      </c>
      <c r="K61" s="116" t="str">
        <f>IF(ISNA(VLOOKUP(A61,'[2]0207'!$A:$A,1,FALSE)),"N","Y")</f>
        <v>Y</v>
      </c>
    </row>
    <row r="62" spans="1:11" ht="15" customHeight="1">
      <c r="A62" s="38" t="s">
        <v>716</v>
      </c>
      <c r="B62" s="81" t="str">
        <f t="shared" si="1"/>
        <v>BI092</v>
      </c>
      <c r="C62" s="79" t="s">
        <v>189</v>
      </c>
      <c r="D62" s="38"/>
      <c r="E62" s="81" t="str">
        <f t="shared" si="5"/>
        <v>BI092Ivory</v>
      </c>
      <c r="F62" s="86" t="s">
        <v>311</v>
      </c>
      <c r="G62" s="83" t="str">
        <f>IF(VLOOKUP(A62,[1]Product!$C:$Q,13,FALSE)=H62,"Y","N")</f>
        <v>Y</v>
      </c>
      <c r="H62" s="92">
        <v>270</v>
      </c>
      <c r="I62" s="83" t="str">
        <f>IF(VLOOKUP(A62,[1]Product!$C:$Q,14,FALSE)=J62,"Y","N")</f>
        <v>Y</v>
      </c>
      <c r="J62" s="38">
        <v>275</v>
      </c>
      <c r="K62" s="116" t="str">
        <f>IF(ISNA(VLOOKUP(A62,'[2]0207'!$A:$A,1,FALSE)),"N","Y")</f>
        <v>Y</v>
      </c>
    </row>
    <row r="63" spans="1:11" ht="15" customHeight="1">
      <c r="A63" s="38" t="s">
        <v>30</v>
      </c>
      <c r="B63" s="81" t="str">
        <f t="shared" si="1"/>
        <v>BW001</v>
      </c>
      <c r="C63" s="38"/>
      <c r="D63" s="38" t="s">
        <v>215</v>
      </c>
      <c r="E63" s="81" t="str">
        <f t="shared" si="5"/>
        <v>BW00190g</v>
      </c>
      <c r="F63" s="86" t="s">
        <v>224</v>
      </c>
      <c r="G63" s="83" t="str">
        <f>IF(VLOOKUP(A63,[1]Product!$C:$Q,13,FALSE)=H63,"Y","N")</f>
        <v>Y</v>
      </c>
      <c r="H63" s="92">
        <v>120</v>
      </c>
      <c r="I63" s="83" t="str">
        <f>IF(VLOOKUP(A63,[1]Product!$C:$Q,14,FALSE)=J63,"Y","N")</f>
        <v>Y</v>
      </c>
      <c r="J63" s="38">
        <v>122</v>
      </c>
      <c r="K63" s="116" t="str">
        <f>IF(ISNA(VLOOKUP(A63,'[2]0207'!$A:$A,1,FALSE)),"N","Y")</f>
        <v>Y</v>
      </c>
    </row>
    <row r="64" spans="1:11" ht="15" customHeight="1">
      <c r="A64" s="38" t="s">
        <v>31</v>
      </c>
      <c r="B64" s="81" t="str">
        <f t="shared" si="1"/>
        <v>BW002</v>
      </c>
      <c r="C64" s="38"/>
      <c r="D64" s="38" t="s">
        <v>216</v>
      </c>
      <c r="E64" s="81" t="str">
        <f t="shared" si="5"/>
        <v>BW00215g x 10</v>
      </c>
      <c r="F64" s="86" t="s">
        <v>225</v>
      </c>
      <c r="G64" s="83" t="str">
        <f>IF(VLOOKUP(A64,[1]Product!$C:$Q,13,FALSE)=H64,"Y","N")</f>
        <v>Y</v>
      </c>
      <c r="H64" s="92">
        <v>125</v>
      </c>
      <c r="I64" s="83" t="str">
        <f>IF(VLOOKUP(A64,[1]Product!$C:$Q,14,FALSE)=J64,"Y","N")</f>
        <v>Y</v>
      </c>
      <c r="J64" s="38">
        <v>127</v>
      </c>
      <c r="K64" s="116" t="str">
        <f>IF(ISNA(VLOOKUP(A64,'[2]0207'!$A:$A,1,FALSE)),"N","Y")</f>
        <v>Y</v>
      </c>
    </row>
    <row r="65" spans="1:11" ht="15" customHeight="1">
      <c r="A65" s="38" t="s">
        <v>312</v>
      </c>
      <c r="B65" s="81" t="str">
        <f t="shared" si="1"/>
        <v>BW101</v>
      </c>
      <c r="C65" s="38"/>
      <c r="D65" s="38" t="s">
        <v>323</v>
      </c>
      <c r="E65" s="81" t="str">
        <f t="shared" si="5"/>
        <v>BW101120ml</v>
      </c>
      <c r="F65" s="54" t="s">
        <v>503</v>
      </c>
      <c r="G65" s="83" t="str">
        <f>IF(VLOOKUP(A65,[1]Product!$C:$Q,13,FALSE)=H65,"Y","N")</f>
        <v>Y</v>
      </c>
      <c r="H65" s="92">
        <v>170</v>
      </c>
      <c r="I65" s="83" t="str">
        <f>IF(VLOOKUP(A65,[1]Product!$C:$Q,14,FALSE)=J65,"Y","N")</f>
        <v>Y</v>
      </c>
      <c r="J65" s="38">
        <v>173</v>
      </c>
      <c r="K65" s="116" t="str">
        <f>IF(ISNA(VLOOKUP(A65,'[2]0207'!$A:$A,1,FALSE)),"N","Y")</f>
        <v>Y</v>
      </c>
    </row>
    <row r="66" spans="1:11" ht="15" customHeight="1">
      <c r="A66" s="38" t="s">
        <v>313</v>
      </c>
      <c r="B66" s="81" t="str">
        <f t="shared" si="1"/>
        <v>BW102</v>
      </c>
      <c r="C66" s="38"/>
      <c r="D66" s="38" t="s">
        <v>324</v>
      </c>
      <c r="E66" s="81" t="str">
        <f t="shared" si="5"/>
        <v>BW10250ml</v>
      </c>
      <c r="F66" s="54" t="s">
        <v>504</v>
      </c>
      <c r="G66" s="83" t="str">
        <f>IF(VLOOKUP(A66,[1]Product!$C:$Q,13,FALSE)=H66,"Y","N")</f>
        <v>Y</v>
      </c>
      <c r="H66" s="92">
        <v>190</v>
      </c>
      <c r="I66" s="83" t="str">
        <f>IF(VLOOKUP(A66,[1]Product!$C:$Q,14,FALSE)=J66,"Y","N")</f>
        <v>Y</v>
      </c>
      <c r="J66" s="38">
        <v>194</v>
      </c>
      <c r="K66" s="116" t="str">
        <f>IF(ISNA(VLOOKUP(A66,'[2]0207'!$A:$A,1,FALSE)),"N","Y")</f>
        <v>Y</v>
      </c>
    </row>
    <row r="67" spans="1:11" ht="15" customHeight="1">
      <c r="A67" s="38" t="s">
        <v>314</v>
      </c>
      <c r="B67" s="81" t="str">
        <f t="shared" si="1"/>
        <v>BW103</v>
      </c>
      <c r="C67" s="38"/>
      <c r="D67" s="38" t="s">
        <v>325</v>
      </c>
      <c r="E67" s="81" t="str">
        <f t="shared" si="5"/>
        <v>BW10330g</v>
      </c>
      <c r="F67" s="54" t="s">
        <v>505</v>
      </c>
      <c r="G67" s="83" t="str">
        <f>IF(VLOOKUP(A67,[1]Product!$C:$Q,13,FALSE)=H67,"Y","N")</f>
        <v>Y</v>
      </c>
      <c r="H67" s="92">
        <v>190</v>
      </c>
      <c r="I67" s="83" t="str">
        <f>IF(VLOOKUP(A67,[1]Product!$C:$Q,14,FALSE)=J67,"Y","N")</f>
        <v>Y</v>
      </c>
      <c r="J67" s="38">
        <v>194</v>
      </c>
      <c r="K67" s="116" t="str">
        <f>IF(ISNA(VLOOKUP(A67,'[2]0207'!$A:$A,1,FALSE)),"N","Y")</f>
        <v>Y</v>
      </c>
    </row>
    <row r="68" spans="1:11" ht="15" customHeight="1">
      <c r="A68" s="38" t="s">
        <v>32</v>
      </c>
      <c r="B68" s="81" t="str">
        <f t="shared" si="1"/>
        <v>FB-SG</v>
      </c>
      <c r="C68" s="38" t="s">
        <v>178</v>
      </c>
      <c r="D68" s="38"/>
      <c r="E68" s="81" t="str">
        <f t="shared" si="5"/>
        <v>FB-SGWhite</v>
      </c>
      <c r="F68" s="86" t="s">
        <v>226</v>
      </c>
      <c r="G68" s="83" t="str">
        <f>IF(VLOOKUP(A68,[1]Product!$C:$Q,13,FALSE)=H68,"Y","N")</f>
        <v>Y</v>
      </c>
      <c r="H68" s="92">
        <v>5</v>
      </c>
      <c r="I68" s="83" t="str">
        <f>IF(VLOOKUP(A68,[1]Product!$C:$Q,14,FALSE)=J68,"Y","N")</f>
        <v>Y</v>
      </c>
      <c r="J68" s="38">
        <v>6</v>
      </c>
      <c r="K68" s="116" t="str">
        <f>IF(ISNA(VLOOKUP(A68,'[2]0207'!$A:$A,1,FALSE)),"N","Y")</f>
        <v>Y</v>
      </c>
    </row>
    <row r="69" spans="1:11" ht="15" customHeight="1">
      <c r="A69" s="38" t="s">
        <v>33</v>
      </c>
      <c r="B69" s="81" t="str">
        <f t="shared" si="1"/>
        <v>HC17-</v>
      </c>
      <c r="C69" s="38"/>
      <c r="D69" s="38" t="s">
        <v>354</v>
      </c>
      <c r="E69" s="81" t="str">
        <f t="shared" si="5"/>
        <v>HC17-135g</v>
      </c>
      <c r="F69" s="86" t="s">
        <v>502</v>
      </c>
      <c r="G69" s="83" t="str">
        <f>IF(VLOOKUP(A69,[1]Product!$C:$Q,13,FALSE)=H69,"Y","N")</f>
        <v>Y</v>
      </c>
      <c r="H69" s="92">
        <v>305</v>
      </c>
      <c r="I69" s="83" t="str">
        <f>IF(VLOOKUP(A69,[1]Product!$C:$Q,14,FALSE)=J69,"Y","N")</f>
        <v>Y</v>
      </c>
      <c r="J69" s="38">
        <v>311</v>
      </c>
      <c r="K69" s="116" t="str">
        <f>IF(ISNA(VLOOKUP(A69,'[2]0207'!$A:$A,1,FALSE)),"N","Y")</f>
        <v>Y</v>
      </c>
    </row>
    <row r="70" spans="1:11" ht="15" customHeight="1">
      <c r="A70" s="38" t="s">
        <v>498</v>
      </c>
      <c r="B70" s="81" t="str">
        <f t="shared" si="1"/>
        <v>LS001</v>
      </c>
      <c r="C70" s="38" t="s">
        <v>180</v>
      </c>
      <c r="D70" s="38"/>
      <c r="E70" s="81" t="str">
        <f t="shared" si="5"/>
        <v>LS001Black</v>
      </c>
      <c r="F70" s="86" t="s">
        <v>136</v>
      </c>
      <c r="G70" s="83" t="str">
        <f>IF(VLOOKUP(A70,[1]Product!$C:$Q,13,FALSE)=H70,"Y","N")</f>
        <v>Y</v>
      </c>
      <c r="H70" s="92">
        <v>175</v>
      </c>
      <c r="I70" s="83" t="str">
        <f>IF(VLOOKUP(A70,[1]Product!$C:$Q,14,FALSE)=J70,"Y","N")</f>
        <v>Y</v>
      </c>
      <c r="J70" s="38">
        <v>178</v>
      </c>
      <c r="K70" s="116" t="str">
        <f>IF(ISNA(VLOOKUP(A70,'[2]0207'!$A:$A,1,FALSE)),"N","Y")</f>
        <v>Y</v>
      </c>
    </row>
    <row r="71" spans="1:11" ht="15" customHeight="1">
      <c r="A71" s="38" t="s">
        <v>605</v>
      </c>
      <c r="B71" s="81" t="str">
        <f t="shared" si="1"/>
        <v>LS002</v>
      </c>
      <c r="C71" s="38" t="s">
        <v>191</v>
      </c>
      <c r="D71" s="38" t="s">
        <v>233</v>
      </c>
      <c r="E71" s="81" t="str">
        <f t="shared" si="5"/>
        <v>LS002Navy Blue23-25cm</v>
      </c>
      <c r="F71" s="86" t="s">
        <v>137</v>
      </c>
      <c r="G71" s="83" t="str">
        <f>IF(VLOOKUP(A71,[1]Product!$C:$Q,13,FALSE)=H71,"Y","N")</f>
        <v>Y</v>
      </c>
      <c r="H71" s="92">
        <v>80</v>
      </c>
      <c r="I71" s="83" t="str">
        <f>IF(VLOOKUP(A71,[1]Product!$C:$Q,14,FALSE)=J71,"Y","N")</f>
        <v>Y</v>
      </c>
      <c r="J71" s="38">
        <v>82</v>
      </c>
      <c r="K71" s="116" t="str">
        <f>IF(ISNA(VLOOKUP(A71,'[2]0207'!$A:$A,1,FALSE)),"N","Y")</f>
        <v>Y</v>
      </c>
    </row>
    <row r="72" spans="1:11" ht="15" customHeight="1">
      <c r="A72" s="38" t="s">
        <v>606</v>
      </c>
      <c r="B72" s="81" t="str">
        <f t="shared" ref="B72:B144" si="6">LEFT(A72,5)</f>
        <v>LS002</v>
      </c>
      <c r="C72" s="38" t="s">
        <v>185</v>
      </c>
      <c r="D72" s="38" t="s">
        <v>233</v>
      </c>
      <c r="E72" s="81" t="str">
        <f t="shared" si="5"/>
        <v>LS002Wine Red23-25cm</v>
      </c>
      <c r="F72" s="86" t="s">
        <v>137</v>
      </c>
      <c r="G72" s="83" t="str">
        <f>IF(VLOOKUP(A72,[1]Product!$C:$Q,13,FALSE)=H72,"Y","N")</f>
        <v>Y</v>
      </c>
      <c r="H72" s="92">
        <v>80</v>
      </c>
      <c r="I72" s="83" t="str">
        <f>IF(VLOOKUP(A72,[1]Product!$C:$Q,14,FALSE)=J72,"Y","N")</f>
        <v>Y</v>
      </c>
      <c r="J72" s="38">
        <v>82</v>
      </c>
      <c r="K72" s="116" t="str">
        <f>IF(ISNA(VLOOKUP(A72,'[2]0207'!$A:$A,1,FALSE)),"N","Y")</f>
        <v>Y</v>
      </c>
    </row>
    <row r="73" spans="1:11" ht="15" customHeight="1">
      <c r="A73" s="38" t="s">
        <v>607</v>
      </c>
      <c r="B73" s="81" t="str">
        <f t="shared" si="6"/>
        <v>LS002</v>
      </c>
      <c r="C73" s="38" t="s">
        <v>180</v>
      </c>
      <c r="D73" s="38" t="s">
        <v>233</v>
      </c>
      <c r="E73" s="81" t="str">
        <f t="shared" si="5"/>
        <v>LS002Black23-25cm</v>
      </c>
      <c r="F73" s="86" t="s">
        <v>137</v>
      </c>
      <c r="G73" s="83" t="str">
        <f>IF(VLOOKUP(A73,[1]Product!$C:$Q,13,FALSE)=H73,"Y","N")</f>
        <v>Y</v>
      </c>
      <c r="H73" s="92">
        <v>80</v>
      </c>
      <c r="I73" s="83" t="str">
        <f>IF(VLOOKUP(A73,[1]Product!$C:$Q,14,FALSE)=J73,"Y","N")</f>
        <v>Y</v>
      </c>
      <c r="J73" s="38">
        <v>82</v>
      </c>
      <c r="K73" s="116" t="str">
        <f>IF(ISNA(VLOOKUP(A73,'[2]0207'!$A:$A,1,FALSE)),"N","Y")</f>
        <v>Y</v>
      </c>
    </row>
    <row r="74" spans="1:11" ht="15" customHeight="1">
      <c r="A74" s="38" t="s">
        <v>608</v>
      </c>
      <c r="B74" s="81" t="str">
        <f t="shared" si="6"/>
        <v>LS003</v>
      </c>
      <c r="C74" s="38" t="s">
        <v>191</v>
      </c>
      <c r="D74" s="38" t="s">
        <v>234</v>
      </c>
      <c r="E74" s="81" t="str">
        <f t="shared" si="5"/>
        <v>LS003Navy Blue25-27cm</v>
      </c>
      <c r="F74" s="86" t="s">
        <v>138</v>
      </c>
      <c r="G74" s="83" t="str">
        <f>IF(VLOOKUP(A74,[1]Product!$C:$Q,13,FALSE)=H74,"Y","N")</f>
        <v>Y</v>
      </c>
      <c r="H74" s="92">
        <v>95</v>
      </c>
      <c r="I74" s="83" t="str">
        <f>IF(VLOOKUP(A74,[1]Product!$C:$Q,14,FALSE)=J74,"Y","N")</f>
        <v>Y</v>
      </c>
      <c r="J74" s="38">
        <v>97</v>
      </c>
      <c r="K74" s="116" t="str">
        <f>IF(ISNA(VLOOKUP(A74,'[2]0207'!$A:$A,1,FALSE)),"N","Y")</f>
        <v>Y</v>
      </c>
    </row>
    <row r="75" spans="1:11" ht="15" customHeight="1">
      <c r="A75" s="38" t="s">
        <v>609</v>
      </c>
      <c r="B75" s="81" t="str">
        <f t="shared" si="6"/>
        <v>LS003</v>
      </c>
      <c r="C75" s="38" t="s">
        <v>462</v>
      </c>
      <c r="D75" s="38" t="s">
        <v>234</v>
      </c>
      <c r="E75" s="81" t="str">
        <f t="shared" si="5"/>
        <v>LS003Ash Gray25-27cm</v>
      </c>
      <c r="F75" s="86" t="s">
        <v>138</v>
      </c>
      <c r="G75" s="83" t="str">
        <f>IF(VLOOKUP(A75,[1]Product!$C:$Q,13,FALSE)=H75,"Y","N")</f>
        <v>Y</v>
      </c>
      <c r="H75" s="92">
        <v>95</v>
      </c>
      <c r="I75" s="83" t="str">
        <f>IF(VLOOKUP(A75,[1]Product!$C:$Q,14,FALSE)=J75,"Y","N")</f>
        <v>Y</v>
      </c>
      <c r="J75" s="38">
        <v>97</v>
      </c>
      <c r="K75" s="116" t="str">
        <f>IF(ISNA(VLOOKUP(A75,'[2]0207'!$A:$A,1,FALSE)),"N","Y")</f>
        <v>Y</v>
      </c>
    </row>
    <row r="76" spans="1:11" ht="15" customHeight="1">
      <c r="A76" s="38" t="s">
        <v>610</v>
      </c>
      <c r="B76" s="81" t="str">
        <f t="shared" si="6"/>
        <v>LS003</v>
      </c>
      <c r="C76" s="38" t="s">
        <v>180</v>
      </c>
      <c r="D76" s="38" t="s">
        <v>234</v>
      </c>
      <c r="E76" s="81" t="str">
        <f t="shared" si="5"/>
        <v>LS003Black25-27cm</v>
      </c>
      <c r="F76" s="86" t="s">
        <v>138</v>
      </c>
      <c r="G76" s="83" t="str">
        <f>IF(VLOOKUP(A76,[1]Product!$C:$Q,13,FALSE)=H76,"Y","N")</f>
        <v>Y</v>
      </c>
      <c r="H76" s="92">
        <v>95</v>
      </c>
      <c r="I76" s="83" t="str">
        <f>IF(VLOOKUP(A76,[1]Product!$C:$Q,14,FALSE)=J76,"Y","N")</f>
        <v>Y</v>
      </c>
      <c r="J76" s="38">
        <v>97</v>
      </c>
      <c r="K76" s="116" t="str">
        <f>IF(ISNA(VLOOKUP(A76,'[2]0207'!$A:$A,1,FALSE)),"N","Y")</f>
        <v>Y</v>
      </c>
    </row>
    <row r="77" spans="1:11" ht="15" customHeight="1">
      <c r="A77" s="38" t="s">
        <v>611</v>
      </c>
      <c r="B77" s="81" t="str">
        <f t="shared" si="6"/>
        <v>LS005</v>
      </c>
      <c r="C77" s="38" t="s">
        <v>192</v>
      </c>
      <c r="D77" s="38" t="s">
        <v>233</v>
      </c>
      <c r="E77" s="81" t="str">
        <f t="shared" si="5"/>
        <v>LS005Dark Blue23-25cm</v>
      </c>
      <c r="F77" s="86" t="s">
        <v>139</v>
      </c>
      <c r="G77" s="83" t="str">
        <f>IF(VLOOKUP(A77,[1]Product!$C:$Q,13,FALSE)=H77,"Y","N")</f>
        <v>Y</v>
      </c>
      <c r="H77" s="92">
        <v>75</v>
      </c>
      <c r="I77" s="83" t="str">
        <f>IF(VLOOKUP(A77,[1]Product!$C:$Q,14,FALSE)=J77,"Y","N")</f>
        <v>Y</v>
      </c>
      <c r="J77" s="38">
        <v>76</v>
      </c>
      <c r="K77" s="116" t="str">
        <f>IF(ISNA(VLOOKUP(A77,'[2]0207'!$A:$A,1,FALSE)),"N","Y")</f>
        <v>Y</v>
      </c>
    </row>
    <row r="78" spans="1:11" ht="15" customHeight="1">
      <c r="A78" s="38" t="s">
        <v>612</v>
      </c>
      <c r="B78" s="81" t="str">
        <f t="shared" si="6"/>
        <v>LS005</v>
      </c>
      <c r="C78" s="38" t="s">
        <v>192</v>
      </c>
      <c r="D78" s="38" t="s">
        <v>234</v>
      </c>
      <c r="E78" s="81" t="str">
        <f t="shared" si="5"/>
        <v>LS005Dark Blue25-27cm</v>
      </c>
      <c r="F78" s="86" t="s">
        <v>139</v>
      </c>
      <c r="G78" s="83" t="str">
        <f>IF(VLOOKUP(A78,[1]Product!$C:$Q,13,FALSE)=H78,"Y","N")</f>
        <v>Y</v>
      </c>
      <c r="H78" s="92">
        <v>100</v>
      </c>
      <c r="I78" s="83" t="str">
        <f>IF(VLOOKUP(A78,[1]Product!$C:$Q,14,FALSE)=J78,"Y","N")</f>
        <v>Y</v>
      </c>
      <c r="J78" s="38">
        <v>102</v>
      </c>
      <c r="K78" s="116" t="str">
        <f>IF(ISNA(VLOOKUP(A78,'[2]0207'!$A:$A,1,FALSE)),"N","Y")</f>
        <v>Y</v>
      </c>
    </row>
    <row r="79" spans="1:11" ht="15" customHeight="1">
      <c r="A79" s="38" t="s">
        <v>613</v>
      </c>
      <c r="B79" s="81" t="str">
        <f t="shared" si="6"/>
        <v>LS005</v>
      </c>
      <c r="C79" s="38" t="s">
        <v>179</v>
      </c>
      <c r="D79" s="38" t="s">
        <v>233</v>
      </c>
      <c r="E79" s="81" t="str">
        <f t="shared" si="5"/>
        <v>LS005Gray23-25cm</v>
      </c>
      <c r="F79" s="86" t="s">
        <v>139</v>
      </c>
      <c r="G79" s="83" t="str">
        <f>IF(VLOOKUP(A79,[1]Product!$C:$Q,13,FALSE)=H79,"Y","N")</f>
        <v>Y</v>
      </c>
      <c r="H79" s="92">
        <v>75</v>
      </c>
      <c r="I79" s="83" t="str">
        <f>IF(VLOOKUP(A79,[1]Product!$C:$Q,14,FALSE)=J79,"Y","N")</f>
        <v>Y</v>
      </c>
      <c r="J79" s="38">
        <v>76</v>
      </c>
      <c r="K79" s="116" t="str">
        <f>IF(ISNA(VLOOKUP(A79,'[2]0207'!$A:$A,1,FALSE)),"N","Y")</f>
        <v>Y</v>
      </c>
    </row>
    <row r="80" spans="1:11" ht="15" customHeight="1">
      <c r="A80" s="38" t="s">
        <v>614</v>
      </c>
      <c r="B80" s="81" t="str">
        <f t="shared" si="6"/>
        <v>LS005</v>
      </c>
      <c r="C80" s="38" t="s">
        <v>179</v>
      </c>
      <c r="D80" s="38" t="s">
        <v>234</v>
      </c>
      <c r="E80" s="81" t="str">
        <f t="shared" si="5"/>
        <v>LS005Gray25-27cm</v>
      </c>
      <c r="F80" s="86" t="s">
        <v>139</v>
      </c>
      <c r="G80" s="83" t="str">
        <f>IF(VLOOKUP(A80,[1]Product!$C:$Q,13,FALSE)=H80,"Y","N")</f>
        <v>Y</v>
      </c>
      <c r="H80" s="92">
        <v>100</v>
      </c>
      <c r="I80" s="83" t="str">
        <f>IF(VLOOKUP(A80,[1]Product!$C:$Q,14,FALSE)=J80,"Y","N")</f>
        <v>Y</v>
      </c>
      <c r="J80" s="38">
        <v>102</v>
      </c>
      <c r="K80" s="116" t="str">
        <f>IF(ISNA(VLOOKUP(A80,'[2]0207'!$A:$A,1,FALSE)),"N","Y")</f>
        <v>Y</v>
      </c>
    </row>
    <row r="81" spans="1:11" ht="15" customHeight="1">
      <c r="A81" s="38" t="s">
        <v>615</v>
      </c>
      <c r="B81" s="81" t="str">
        <f t="shared" si="6"/>
        <v>LS005</v>
      </c>
      <c r="C81" s="38" t="s">
        <v>185</v>
      </c>
      <c r="D81" s="38" t="s">
        <v>233</v>
      </c>
      <c r="E81" s="81" t="str">
        <f t="shared" si="5"/>
        <v>LS005Wine Red23-25cm</v>
      </c>
      <c r="F81" s="86" t="s">
        <v>139</v>
      </c>
      <c r="G81" s="83" t="str">
        <f>IF(VLOOKUP(A81,[1]Product!$C:$Q,13,FALSE)=H81,"Y","N")</f>
        <v>Y</v>
      </c>
      <c r="H81" s="92">
        <v>75</v>
      </c>
      <c r="I81" s="83" t="str">
        <f>IF(VLOOKUP(A81,[1]Product!$C:$Q,14,FALSE)=J81,"Y","N")</f>
        <v>Y</v>
      </c>
      <c r="J81" s="38">
        <v>76</v>
      </c>
      <c r="K81" s="116" t="str">
        <f>IF(ISNA(VLOOKUP(A81,'[2]0207'!$A:$A,1,FALSE)),"N","Y")</f>
        <v>Y</v>
      </c>
    </row>
    <row r="82" spans="1:11" ht="15" customHeight="1">
      <c r="A82" s="38" t="s">
        <v>616</v>
      </c>
      <c r="B82" s="81" t="str">
        <f t="shared" si="6"/>
        <v>LS005</v>
      </c>
      <c r="C82" s="38" t="s">
        <v>185</v>
      </c>
      <c r="D82" s="38" t="s">
        <v>234</v>
      </c>
      <c r="E82" s="81" t="str">
        <f t="shared" si="5"/>
        <v>LS005Wine Red25-27cm</v>
      </c>
      <c r="F82" s="86" t="s">
        <v>139</v>
      </c>
      <c r="G82" s="83" t="str">
        <f>IF(VLOOKUP(A82,[1]Product!$C:$Q,13,FALSE)=H82,"Y","N")</f>
        <v>Y</v>
      </c>
      <c r="H82" s="92">
        <v>100</v>
      </c>
      <c r="I82" s="83" t="str">
        <f>IF(VLOOKUP(A82,[1]Product!$C:$Q,14,FALSE)=J82,"Y","N")</f>
        <v>Y</v>
      </c>
      <c r="J82" s="38">
        <v>102</v>
      </c>
      <c r="K82" s="116" t="str">
        <f>IF(ISNA(VLOOKUP(A82,'[2]0207'!$A:$A,1,FALSE)),"N","Y")</f>
        <v>Y</v>
      </c>
    </row>
    <row r="83" spans="1:11" ht="15" customHeight="1">
      <c r="A83" s="38" t="s">
        <v>617</v>
      </c>
      <c r="B83" s="81" t="str">
        <f t="shared" si="6"/>
        <v>LS011</v>
      </c>
      <c r="C83" s="52" t="s">
        <v>190</v>
      </c>
      <c r="D83" s="38" t="s">
        <v>233</v>
      </c>
      <c r="E83" s="81" t="str">
        <f t="shared" si="5"/>
        <v>LS011Peach23-25cm</v>
      </c>
      <c r="F83" s="86" t="s">
        <v>140</v>
      </c>
      <c r="G83" s="83" t="str">
        <f>IF(VLOOKUP(A83,[1]Product!$C:$Q,13,FALSE)=H83,"Y","N")</f>
        <v>Y</v>
      </c>
      <c r="H83" s="92">
        <v>70</v>
      </c>
      <c r="I83" s="83" t="str">
        <f>IF(VLOOKUP(A83,[1]Product!$C:$Q,14,FALSE)=J83,"Y","N")</f>
        <v>Y</v>
      </c>
      <c r="J83" s="38">
        <v>71</v>
      </c>
      <c r="K83" s="116" t="str">
        <f>IF(ISNA(VLOOKUP(A83,'[2]0207'!$A:$A,1,FALSE)),"N","Y")</f>
        <v>Y</v>
      </c>
    </row>
    <row r="84" spans="1:11" ht="15" customHeight="1">
      <c r="A84" s="38" t="s">
        <v>618</v>
      </c>
      <c r="B84" s="81" t="str">
        <f t="shared" si="6"/>
        <v>LS011</v>
      </c>
      <c r="C84" s="53" t="s">
        <v>180</v>
      </c>
      <c r="D84" s="38" t="s">
        <v>233</v>
      </c>
      <c r="E84" s="81" t="str">
        <f t="shared" si="5"/>
        <v>LS011Black23-25cm</v>
      </c>
      <c r="F84" s="86" t="s">
        <v>140</v>
      </c>
      <c r="G84" s="83" t="str">
        <f>IF(VLOOKUP(A84,[1]Product!$C:$Q,13,FALSE)=H84,"Y","N")</f>
        <v>Y</v>
      </c>
      <c r="H84" s="92">
        <v>70</v>
      </c>
      <c r="I84" s="83" t="str">
        <f>IF(VLOOKUP(A84,[1]Product!$C:$Q,14,FALSE)=J84,"Y","N")</f>
        <v>Y</v>
      </c>
      <c r="J84" s="38">
        <v>71</v>
      </c>
      <c r="K84" s="116" t="str">
        <f>IF(ISNA(VLOOKUP(A84,'[2]0207'!$A:$A,1,FALSE)),"N","Y")</f>
        <v>Y</v>
      </c>
    </row>
    <row r="85" spans="1:11" ht="15" customHeight="1">
      <c r="A85" s="38" t="s">
        <v>619</v>
      </c>
      <c r="B85" s="81" t="str">
        <f t="shared" si="6"/>
        <v>LS012</v>
      </c>
      <c r="C85" s="53" t="s">
        <v>191</v>
      </c>
      <c r="D85" s="38" t="s">
        <v>234</v>
      </c>
      <c r="E85" s="81" t="str">
        <f t="shared" si="5"/>
        <v>LS012Navy Blue25-27cm</v>
      </c>
      <c r="F85" s="86" t="s">
        <v>141</v>
      </c>
      <c r="G85" s="83" t="str">
        <f>IF(VLOOKUP(A85,[1]Product!$C:$Q,13,FALSE)=H85,"Y","N")</f>
        <v>Y</v>
      </c>
      <c r="H85" s="92">
        <v>75</v>
      </c>
      <c r="I85" s="83" t="str">
        <f>IF(VLOOKUP(A85,[1]Product!$C:$Q,14,FALSE)=J85,"Y","N")</f>
        <v>Y</v>
      </c>
      <c r="J85" s="38">
        <v>76</v>
      </c>
      <c r="K85" s="116" t="str">
        <f>IF(ISNA(VLOOKUP(A85,'[2]0207'!$A:$A,1,FALSE)),"N","Y")</f>
        <v>Y</v>
      </c>
    </row>
    <row r="86" spans="1:11" ht="15" customHeight="1">
      <c r="A86" s="38" t="s">
        <v>620</v>
      </c>
      <c r="B86" s="81" t="str">
        <f t="shared" si="6"/>
        <v>LS012</v>
      </c>
      <c r="C86" s="53" t="s">
        <v>180</v>
      </c>
      <c r="D86" s="38" t="s">
        <v>234</v>
      </c>
      <c r="E86" s="81" t="str">
        <f t="shared" si="5"/>
        <v>LS012Black25-27cm</v>
      </c>
      <c r="F86" s="86" t="s">
        <v>141</v>
      </c>
      <c r="G86" s="83" t="str">
        <f>IF(VLOOKUP(A86,[1]Product!$C:$Q,13,FALSE)=H86,"Y","N")</f>
        <v>Y</v>
      </c>
      <c r="H86" s="92">
        <v>75</v>
      </c>
      <c r="I86" s="83" t="str">
        <f>IF(VLOOKUP(A86,[1]Product!$C:$Q,14,FALSE)=J86,"Y","N")</f>
        <v>Y</v>
      </c>
      <c r="J86" s="38">
        <v>76</v>
      </c>
      <c r="K86" s="116" t="str">
        <f>IF(ISNA(VLOOKUP(A86,'[2]0207'!$A:$A,1,FALSE)),"N","Y")</f>
        <v>Y</v>
      </c>
    </row>
    <row r="87" spans="1:11" ht="15" customHeight="1">
      <c r="A87" s="38" t="s">
        <v>34</v>
      </c>
      <c r="B87" s="81" t="str">
        <f t="shared" si="6"/>
        <v>LS013</v>
      </c>
      <c r="C87" s="38" t="s">
        <v>191</v>
      </c>
      <c r="D87" s="38" t="s">
        <v>232</v>
      </c>
      <c r="E87" s="81" t="str">
        <f t="shared" si="5"/>
        <v>LS013Navy Blue16-18cm</v>
      </c>
      <c r="F87" s="86" t="s">
        <v>142</v>
      </c>
      <c r="G87" s="83" t="str">
        <f>IF(VLOOKUP(A87,[1]Product!$C:$Q,13,FALSE)=H87,"Y","N")</f>
        <v>Y</v>
      </c>
      <c r="H87" s="92">
        <v>45</v>
      </c>
      <c r="I87" s="83" t="str">
        <f>IF(VLOOKUP(A87,[1]Product!$C:$Q,14,FALSE)=J87,"Y","N")</f>
        <v>Y</v>
      </c>
      <c r="J87" s="38">
        <v>47</v>
      </c>
      <c r="K87" s="116" t="str">
        <f>IF(ISNA(VLOOKUP(A87,'[2]0207'!$A:$A,1,FALSE)),"N","Y")</f>
        <v>Y</v>
      </c>
    </row>
    <row r="88" spans="1:11" ht="15" customHeight="1">
      <c r="A88" s="38" t="s">
        <v>35</v>
      </c>
      <c r="B88" s="81" t="str">
        <f t="shared" si="6"/>
        <v>LS013</v>
      </c>
      <c r="C88" s="38" t="s">
        <v>178</v>
      </c>
      <c r="D88" s="38" t="s">
        <v>232</v>
      </c>
      <c r="E88" s="81" t="str">
        <f t="shared" si="5"/>
        <v>LS013White16-18cm</v>
      </c>
      <c r="F88" s="86" t="s">
        <v>142</v>
      </c>
      <c r="G88" s="83" t="str">
        <f>IF(VLOOKUP(A88,[1]Product!$C:$Q,13,FALSE)=H88,"Y","N")</f>
        <v>Y</v>
      </c>
      <c r="H88" s="92">
        <v>45</v>
      </c>
      <c r="I88" s="83" t="str">
        <f>IF(VLOOKUP(A88,[1]Product!$C:$Q,14,FALSE)=J88,"Y","N")</f>
        <v>Y</v>
      </c>
      <c r="J88" s="38">
        <v>47</v>
      </c>
      <c r="K88" s="116" t="str">
        <f>IF(ISNA(VLOOKUP(A88,'[2]0207'!$A:$A,1,FALSE)),"N","Y")</f>
        <v>Y</v>
      </c>
    </row>
    <row r="89" spans="1:11" ht="15" customHeight="1">
      <c r="A89" s="38" t="s">
        <v>36</v>
      </c>
      <c r="B89" s="81" t="str">
        <f t="shared" si="6"/>
        <v>LS013</v>
      </c>
      <c r="C89" s="38" t="s">
        <v>194</v>
      </c>
      <c r="D89" s="38" t="s">
        <v>232</v>
      </c>
      <c r="E89" s="81" t="str">
        <f t="shared" si="5"/>
        <v>LS013Apricot16-18cm</v>
      </c>
      <c r="F89" s="86" t="s">
        <v>142</v>
      </c>
      <c r="G89" s="83" t="str">
        <f>IF(VLOOKUP(A89,[1]Product!$C:$Q,13,FALSE)=H89,"Y","N")</f>
        <v>Y</v>
      </c>
      <c r="H89" s="92">
        <v>45</v>
      </c>
      <c r="I89" s="83" t="str">
        <f>IF(VLOOKUP(A89,[1]Product!$C:$Q,14,FALSE)=J89,"Y","N")</f>
        <v>Y</v>
      </c>
      <c r="J89" s="38">
        <v>47</v>
      </c>
      <c r="K89" s="116" t="str">
        <f>IF(ISNA(VLOOKUP(A89,'[2]0207'!$A:$A,1,FALSE)),"N","Y")</f>
        <v>Y</v>
      </c>
    </row>
    <row r="90" spans="1:11" ht="15" customHeight="1">
      <c r="A90" s="38" t="s">
        <v>37</v>
      </c>
      <c r="B90" s="81" t="str">
        <f t="shared" si="6"/>
        <v>LS014</v>
      </c>
      <c r="C90" s="38" t="s">
        <v>179</v>
      </c>
      <c r="D90" s="38" t="s">
        <v>233</v>
      </c>
      <c r="E90" s="81" t="str">
        <f t="shared" si="5"/>
        <v>LS014Gray23-25cm</v>
      </c>
      <c r="F90" s="86" t="s">
        <v>143</v>
      </c>
      <c r="G90" s="83" t="str">
        <f>IF(VLOOKUP(A90,[1]Product!$C:$Q,13,FALSE)=H90,"Y","N")</f>
        <v>Y</v>
      </c>
      <c r="H90" s="92">
        <v>65</v>
      </c>
      <c r="I90" s="83" t="str">
        <f>IF(VLOOKUP(A90,[1]Product!$C:$Q,14,FALSE)=J90,"Y","N")</f>
        <v>Y</v>
      </c>
      <c r="J90" s="38">
        <v>66</v>
      </c>
      <c r="K90" s="116" t="str">
        <f>IF(ISNA(VLOOKUP(A90,'[2]0207'!$A:$A,1,FALSE)),"N","Y")</f>
        <v>Y</v>
      </c>
    </row>
    <row r="91" spans="1:11" ht="15" customHeight="1">
      <c r="A91" s="38" t="s">
        <v>38</v>
      </c>
      <c r="B91" s="81" t="str">
        <f t="shared" si="6"/>
        <v>LS014</v>
      </c>
      <c r="C91" s="38" t="s">
        <v>179</v>
      </c>
      <c r="D91" s="38" t="s">
        <v>234</v>
      </c>
      <c r="E91" s="81" t="str">
        <f t="shared" si="5"/>
        <v>LS014Gray25-27cm</v>
      </c>
      <c r="F91" s="86" t="s">
        <v>143</v>
      </c>
      <c r="G91" s="83" t="str">
        <f>IF(VLOOKUP(A91,[1]Product!$C:$Q,13,FALSE)=H91,"Y","N")</f>
        <v>Y</v>
      </c>
      <c r="H91" s="92">
        <v>65</v>
      </c>
      <c r="I91" s="83" t="str">
        <f>IF(VLOOKUP(A91,[1]Product!$C:$Q,14,FALSE)=J91,"Y","N")</f>
        <v>Y</v>
      </c>
      <c r="J91" s="38">
        <v>66</v>
      </c>
      <c r="K91" s="116" t="str">
        <f>IF(ISNA(VLOOKUP(A91,'[2]0207'!$A:$A,1,FALSE)),"N","Y")</f>
        <v>Y</v>
      </c>
    </row>
    <row r="92" spans="1:11" ht="15" customHeight="1">
      <c r="A92" s="38" t="s">
        <v>39</v>
      </c>
      <c r="B92" s="81" t="str">
        <f t="shared" si="6"/>
        <v>LS014</v>
      </c>
      <c r="C92" s="38" t="s">
        <v>180</v>
      </c>
      <c r="D92" s="38" t="s">
        <v>233</v>
      </c>
      <c r="E92" s="81" t="str">
        <f t="shared" si="5"/>
        <v>LS014Black23-25cm</v>
      </c>
      <c r="F92" s="86" t="s">
        <v>143</v>
      </c>
      <c r="G92" s="83" t="str">
        <f>IF(VLOOKUP(A92,[1]Product!$C:$Q,13,FALSE)=H92,"Y","N")</f>
        <v>Y</v>
      </c>
      <c r="H92" s="92">
        <v>65</v>
      </c>
      <c r="I92" s="83" t="str">
        <f>IF(VLOOKUP(A92,[1]Product!$C:$Q,14,FALSE)=J92,"Y","N")</f>
        <v>Y</v>
      </c>
      <c r="J92" s="38">
        <v>66</v>
      </c>
      <c r="K92" s="116" t="str">
        <f>IF(ISNA(VLOOKUP(A92,'[2]0207'!$A:$A,1,FALSE)),"N","Y")</f>
        <v>Y</v>
      </c>
    </row>
    <row r="93" spans="1:11" ht="15" customHeight="1">
      <c r="A93" s="38" t="s">
        <v>40</v>
      </c>
      <c r="B93" s="81" t="str">
        <f t="shared" si="6"/>
        <v>LS014</v>
      </c>
      <c r="C93" s="38" t="s">
        <v>180</v>
      </c>
      <c r="D93" s="38" t="s">
        <v>234</v>
      </c>
      <c r="E93" s="81" t="str">
        <f t="shared" si="5"/>
        <v>LS014Black25-27cm</v>
      </c>
      <c r="F93" s="86" t="s">
        <v>143</v>
      </c>
      <c r="G93" s="83" t="str">
        <f>IF(VLOOKUP(A93,[1]Product!$C:$Q,13,FALSE)=H93,"Y","N")</f>
        <v>Y</v>
      </c>
      <c r="H93" s="92">
        <v>65</v>
      </c>
      <c r="I93" s="83" t="str">
        <f>IF(VLOOKUP(A93,[1]Product!$C:$Q,14,FALSE)=J93,"Y","N")</f>
        <v>Y</v>
      </c>
      <c r="J93" s="38">
        <v>66</v>
      </c>
      <c r="K93" s="116" t="str">
        <f>IF(ISNA(VLOOKUP(A93,'[2]0207'!$A:$A,1,FALSE)),"N","Y")</f>
        <v>Y</v>
      </c>
    </row>
    <row r="94" spans="1:11" ht="15" customHeight="1">
      <c r="A94" s="38" t="s">
        <v>433</v>
      </c>
      <c r="B94" s="81" t="str">
        <f t="shared" si="6"/>
        <v>LS027</v>
      </c>
      <c r="C94" s="38" t="s">
        <v>180</v>
      </c>
      <c r="D94" s="38" t="s">
        <v>398</v>
      </c>
      <c r="E94" s="81" t="str">
        <f t="shared" si="5"/>
        <v>LS027Black24-26cm</v>
      </c>
      <c r="F94" s="73" t="s">
        <v>435</v>
      </c>
      <c r="G94" s="83" t="str">
        <f>IF(VLOOKUP(A94,[1]Product!$C:$Q,13,FALSE)=H94,"Y","N")</f>
        <v>Y</v>
      </c>
      <c r="H94" s="92">
        <v>110</v>
      </c>
      <c r="I94" s="83" t="str">
        <f>IF(VLOOKUP(A94,[1]Product!$C:$Q,14,FALSE)=J94,"Y","N")</f>
        <v>Y</v>
      </c>
      <c r="J94" s="38">
        <v>112</v>
      </c>
      <c r="K94" s="116" t="str">
        <f>IF(ISNA(VLOOKUP(A94,'[2]0207'!$A:$A,1,FALSE)),"N","Y")</f>
        <v>Y</v>
      </c>
    </row>
    <row r="95" spans="1:11" ht="15" customHeight="1">
      <c r="A95" s="38" t="s">
        <v>434</v>
      </c>
      <c r="B95" s="81" t="str">
        <f t="shared" si="6"/>
        <v>LS027</v>
      </c>
      <c r="C95" s="38" t="s">
        <v>181</v>
      </c>
      <c r="D95" s="38" t="s">
        <v>398</v>
      </c>
      <c r="E95" s="81" t="str">
        <f t="shared" si="5"/>
        <v>LS027Royal Blue24-26cm</v>
      </c>
      <c r="F95" s="73" t="s">
        <v>435</v>
      </c>
      <c r="G95" s="83" t="str">
        <f>IF(VLOOKUP(A95,[1]Product!$C:$Q,13,FALSE)=H95,"Y","N")</f>
        <v>Y</v>
      </c>
      <c r="H95" s="92">
        <v>110</v>
      </c>
      <c r="I95" s="83" t="str">
        <f>IF(VLOOKUP(A95,[1]Product!$C:$Q,14,FALSE)=J95,"Y","N")</f>
        <v>Y</v>
      </c>
      <c r="J95" s="38">
        <v>112</v>
      </c>
      <c r="K95" s="116" t="str">
        <f>IF(ISNA(VLOOKUP(A95,'[2]0207'!$A:$A,1,FALSE)),"N","Y")</f>
        <v>Y</v>
      </c>
    </row>
    <row r="96" spans="1:11" ht="15" customHeight="1">
      <c r="A96" s="97" t="s">
        <v>519</v>
      </c>
      <c r="B96" s="81" t="str">
        <f t="shared" si="6"/>
        <v>LS028</v>
      </c>
      <c r="C96" s="50" t="s">
        <v>187</v>
      </c>
      <c r="D96" s="38" t="s">
        <v>233</v>
      </c>
      <c r="E96" s="81" t="str">
        <f t="shared" si="5"/>
        <v>LS028Blue23-25cm</v>
      </c>
      <c r="F96" s="86" t="s">
        <v>567</v>
      </c>
      <c r="G96" s="83" t="str">
        <f>IF(VLOOKUP(A96,[1]Product!$C:$Q,13,FALSE)=H96,"Y","N")</f>
        <v>Y</v>
      </c>
      <c r="H96" s="92">
        <v>70</v>
      </c>
      <c r="I96" s="83" t="str">
        <f>IF(VLOOKUP(A96,[1]Product!$C:$Q,14,FALSE)=J96,"Y","N")</f>
        <v>Y</v>
      </c>
      <c r="J96" s="38">
        <v>71</v>
      </c>
      <c r="K96" s="116" t="str">
        <f>IF(ISNA(VLOOKUP(A96,'[2]0207'!$A:$A,1,FALSE)),"N","Y")</f>
        <v>Y</v>
      </c>
    </row>
    <row r="97" spans="1:11" ht="15" customHeight="1">
      <c r="A97" s="97" t="s">
        <v>520</v>
      </c>
      <c r="B97" s="81" t="str">
        <f t="shared" si="6"/>
        <v>LS028</v>
      </c>
      <c r="C97" s="50" t="s">
        <v>187</v>
      </c>
      <c r="D97" s="38" t="s">
        <v>234</v>
      </c>
      <c r="E97" s="81" t="str">
        <f t="shared" si="5"/>
        <v>LS028Blue25-27cm</v>
      </c>
      <c r="F97" s="86" t="s">
        <v>567</v>
      </c>
      <c r="G97" s="83" t="str">
        <f>IF(VLOOKUP(A97,[1]Product!$C:$Q,13,FALSE)=H97,"Y","N")</f>
        <v>Y</v>
      </c>
      <c r="H97" s="92">
        <v>70</v>
      </c>
      <c r="I97" s="83" t="str">
        <f>IF(VLOOKUP(A97,[1]Product!$C:$Q,14,FALSE)=J97,"Y","N")</f>
        <v>Y</v>
      </c>
      <c r="J97" s="38">
        <v>71</v>
      </c>
      <c r="K97" s="116" t="str">
        <f>IF(ISNA(VLOOKUP(A97,'[2]0207'!$A:$A,1,FALSE)),"N","Y")</f>
        <v>Y</v>
      </c>
    </row>
    <row r="98" spans="1:11" ht="15" hidden="1" customHeight="1">
      <c r="A98" s="114" t="s">
        <v>758</v>
      </c>
      <c r="B98" s="81" t="s">
        <v>840</v>
      </c>
      <c r="C98" s="50" t="s">
        <v>185</v>
      </c>
      <c r="D98" s="107" t="s">
        <v>233</v>
      </c>
      <c r="E98" s="110"/>
      <c r="F98" s="86" t="s">
        <v>567</v>
      </c>
      <c r="G98" s="83" t="str">
        <f>IF(VLOOKUP(A98,[1]Product!$C:$Q,13,FALSE)=H98,"Y","N")</f>
        <v>Y</v>
      </c>
      <c r="H98" s="92">
        <v>70</v>
      </c>
      <c r="I98" s="83" t="str">
        <f>IF(VLOOKUP(A98,[1]Product!$C:$Q,14,FALSE)=J98,"Y","N")</f>
        <v>Y</v>
      </c>
      <c r="J98" s="38">
        <v>71</v>
      </c>
      <c r="K98" s="116" t="str">
        <f>IF(ISNA(VLOOKUP(A98,'[2]0207'!$A:$A,1,FALSE)),"N","Y")</f>
        <v>Y</v>
      </c>
    </row>
    <row r="99" spans="1:11" ht="15" hidden="1" customHeight="1">
      <c r="A99" s="114" t="s">
        <v>759</v>
      </c>
      <c r="B99" s="81" t="s">
        <v>840</v>
      </c>
      <c r="C99" s="50" t="s">
        <v>185</v>
      </c>
      <c r="D99" s="107" t="s">
        <v>234</v>
      </c>
      <c r="E99" s="110"/>
      <c r="F99" s="86" t="s">
        <v>567</v>
      </c>
      <c r="G99" s="83" t="str">
        <f>IF(VLOOKUP(A99,[1]Product!$C:$Q,13,FALSE)=H99,"Y","N")</f>
        <v>Y</v>
      </c>
      <c r="H99" s="92">
        <v>70</v>
      </c>
      <c r="I99" s="83" t="str">
        <f>IF(VLOOKUP(A99,[1]Product!$C:$Q,14,FALSE)=J99,"Y","N")</f>
        <v>Y</v>
      </c>
      <c r="J99" s="38">
        <v>71</v>
      </c>
      <c r="K99" s="116" t="str">
        <f>IF(ISNA(VLOOKUP(A99,'[2]0207'!$A:$A,1,FALSE)),"N","Y")</f>
        <v>Y</v>
      </c>
    </row>
    <row r="100" spans="1:11" ht="15" customHeight="1">
      <c r="A100" s="38" t="s">
        <v>717</v>
      </c>
      <c r="B100" s="81" t="str">
        <f t="shared" si="6"/>
        <v>LS028</v>
      </c>
      <c r="C100" s="50" t="s">
        <v>180</v>
      </c>
      <c r="D100" s="107" t="s">
        <v>233</v>
      </c>
      <c r="E100" s="81" t="str">
        <f t="shared" si="5"/>
        <v>LS028Black23-25cm</v>
      </c>
      <c r="F100" s="86" t="s">
        <v>567</v>
      </c>
      <c r="G100" s="83" t="str">
        <f>IF(VLOOKUP(A100,[1]Product!$C:$Q,13,FALSE)=H100,"Y","N")</f>
        <v>Y</v>
      </c>
      <c r="H100" s="92">
        <v>70</v>
      </c>
      <c r="I100" s="83" t="str">
        <f>IF(VLOOKUP(A100,[1]Product!$C:$Q,14,FALSE)=J100,"Y","N")</f>
        <v>Y</v>
      </c>
      <c r="J100" s="38">
        <v>71</v>
      </c>
      <c r="K100" s="116" t="str">
        <f>IF(ISNA(VLOOKUP(A100,'[2]0207'!$A:$A,1,FALSE)),"N","Y")</f>
        <v>Y</v>
      </c>
    </row>
    <row r="101" spans="1:11" ht="15" customHeight="1">
      <c r="A101" s="38" t="s">
        <v>718</v>
      </c>
      <c r="B101" s="81" t="str">
        <f t="shared" si="6"/>
        <v>LS028</v>
      </c>
      <c r="C101" s="50" t="s">
        <v>180</v>
      </c>
      <c r="D101" s="107" t="s">
        <v>234</v>
      </c>
      <c r="E101" s="81" t="str">
        <f t="shared" si="5"/>
        <v>LS028Black25-27cm</v>
      </c>
      <c r="F101" s="86" t="s">
        <v>567</v>
      </c>
      <c r="G101" s="83" t="str">
        <f>IF(VLOOKUP(A101,[1]Product!$C:$Q,13,FALSE)=H101,"Y","N")</f>
        <v>Y</v>
      </c>
      <c r="H101" s="92">
        <v>70</v>
      </c>
      <c r="I101" s="83" t="str">
        <f>IF(VLOOKUP(A101,[1]Product!$C:$Q,14,FALSE)=J101,"Y","N")</f>
        <v>Y</v>
      </c>
      <c r="J101" s="38">
        <v>71</v>
      </c>
      <c r="K101" s="116" t="str">
        <f>IF(ISNA(VLOOKUP(A101,'[2]0207'!$A:$A,1,FALSE)),"N","Y")</f>
        <v>Y</v>
      </c>
    </row>
    <row r="102" spans="1:11" ht="15" hidden="1" customHeight="1">
      <c r="A102" s="114" t="s">
        <v>760</v>
      </c>
      <c r="B102" s="81" t="s">
        <v>840</v>
      </c>
      <c r="C102" s="50" t="s">
        <v>867</v>
      </c>
      <c r="D102" s="107" t="s">
        <v>233</v>
      </c>
      <c r="E102" s="110"/>
      <c r="F102" s="86" t="s">
        <v>567</v>
      </c>
      <c r="G102" s="83" t="str">
        <f>IF(VLOOKUP(A102,[1]Product!$C:$Q,13,FALSE)=H102,"Y","N")</f>
        <v>Y</v>
      </c>
      <c r="H102" s="92">
        <v>70</v>
      </c>
      <c r="I102" s="83" t="str">
        <f>IF(VLOOKUP(A102,[1]Product!$C:$Q,14,FALSE)=J102,"Y","N")</f>
        <v>Y</v>
      </c>
      <c r="J102" s="38">
        <v>71</v>
      </c>
      <c r="K102" s="116" t="str">
        <f>IF(ISNA(VLOOKUP(A102,'[2]0207'!$A:$A,1,FALSE)),"N","Y")</f>
        <v>Y</v>
      </c>
    </row>
    <row r="103" spans="1:11" ht="15" hidden="1" customHeight="1">
      <c r="A103" s="114" t="s">
        <v>761</v>
      </c>
      <c r="B103" s="81" t="s">
        <v>840</v>
      </c>
      <c r="C103" s="50" t="s">
        <v>867</v>
      </c>
      <c r="D103" s="107" t="s">
        <v>234</v>
      </c>
      <c r="E103" s="110"/>
      <c r="F103" s="86" t="s">
        <v>567</v>
      </c>
      <c r="G103" s="83" t="str">
        <f>IF(VLOOKUP(A103,[1]Product!$C:$Q,13,FALSE)=H103,"Y","N")</f>
        <v>Y</v>
      </c>
      <c r="H103" s="92">
        <v>70</v>
      </c>
      <c r="I103" s="83" t="str">
        <f>IF(VLOOKUP(A103,[1]Product!$C:$Q,14,FALSE)=J103,"Y","N")</f>
        <v>Y</v>
      </c>
      <c r="J103" s="38">
        <v>71</v>
      </c>
      <c r="K103" s="116" t="str">
        <f>IF(ISNA(VLOOKUP(A103,'[2]0207'!$A:$A,1,FALSE)),"N","Y")</f>
        <v>Y</v>
      </c>
    </row>
    <row r="104" spans="1:11" ht="15" customHeight="1">
      <c r="A104" s="97" t="s">
        <v>521</v>
      </c>
      <c r="B104" s="81" t="str">
        <f t="shared" si="6"/>
        <v>LS028</v>
      </c>
      <c r="C104" s="50" t="s">
        <v>561</v>
      </c>
      <c r="D104" s="38" t="s">
        <v>233</v>
      </c>
      <c r="E104" s="81" t="str">
        <f t="shared" si="5"/>
        <v>LS028Khaki23-25cm</v>
      </c>
      <c r="F104" s="86" t="s">
        <v>567</v>
      </c>
      <c r="G104" s="83" t="str">
        <f>IF(VLOOKUP(A104,[1]Product!$C:$Q,13,FALSE)=H104,"Y","N")</f>
        <v>Y</v>
      </c>
      <c r="H104" s="92">
        <v>70</v>
      </c>
      <c r="I104" s="83" t="str">
        <f>IF(VLOOKUP(A104,[1]Product!$C:$Q,14,FALSE)=J104,"Y","N")</f>
        <v>Y</v>
      </c>
      <c r="J104" s="38">
        <v>71</v>
      </c>
      <c r="K104" s="116" t="str">
        <f>IF(ISNA(VLOOKUP(A104,'[2]0207'!$A:$A,1,FALSE)),"N","Y")</f>
        <v>Y</v>
      </c>
    </row>
    <row r="105" spans="1:11" ht="15" customHeight="1">
      <c r="A105" s="97" t="s">
        <v>522</v>
      </c>
      <c r="B105" s="81" t="str">
        <f t="shared" si="6"/>
        <v>LS028</v>
      </c>
      <c r="C105" s="50" t="s">
        <v>561</v>
      </c>
      <c r="D105" s="38" t="s">
        <v>234</v>
      </c>
      <c r="E105" s="81" t="str">
        <f t="shared" si="5"/>
        <v>LS028Khaki25-27cm</v>
      </c>
      <c r="F105" s="86" t="s">
        <v>567</v>
      </c>
      <c r="G105" s="83" t="str">
        <f>IF(VLOOKUP(A105,[1]Product!$C:$Q,13,FALSE)=H105,"Y","N")</f>
        <v>Y</v>
      </c>
      <c r="H105" s="92">
        <v>70</v>
      </c>
      <c r="I105" s="83" t="str">
        <f>IF(VLOOKUP(A105,[1]Product!$C:$Q,14,FALSE)=J105,"Y","N")</f>
        <v>Y</v>
      </c>
      <c r="J105" s="38">
        <v>71</v>
      </c>
      <c r="K105" s="116" t="str">
        <f>IF(ISNA(VLOOKUP(A105,'[2]0207'!$A:$A,1,FALSE)),"N","Y")</f>
        <v>Y</v>
      </c>
    </row>
    <row r="106" spans="1:11" ht="15" customHeight="1">
      <c r="A106" s="38" t="s">
        <v>621</v>
      </c>
      <c r="B106" s="81" t="str">
        <f t="shared" si="6"/>
        <v>LS034</v>
      </c>
      <c r="C106" s="50" t="s">
        <v>178</v>
      </c>
      <c r="D106" s="38" t="s">
        <v>233</v>
      </c>
      <c r="E106" s="81" t="str">
        <f t="shared" ref="E106:E118" si="7">+B106&amp;C106&amp;D106</f>
        <v>LS034White23-25cm</v>
      </c>
      <c r="F106" s="88" t="s">
        <v>628</v>
      </c>
      <c r="G106" s="83" t="str">
        <f>IF(VLOOKUP(A106,[1]Product!$C:$Q,13,FALSE)=H106,"Y","N")</f>
        <v>Y</v>
      </c>
      <c r="H106" s="92">
        <v>95</v>
      </c>
      <c r="I106" s="83" t="str">
        <f>IF(VLOOKUP(A106,[1]Product!$C:$Q,14,FALSE)=J106,"Y","N")</f>
        <v>Y</v>
      </c>
      <c r="J106" s="38">
        <v>97</v>
      </c>
      <c r="K106" s="116" t="str">
        <f>IF(ISNA(VLOOKUP(A106,'[2]0207'!$A:$A,1,FALSE)),"N","Y")</f>
        <v>Y</v>
      </c>
    </row>
    <row r="107" spans="1:11" ht="15" customHeight="1">
      <c r="A107" s="38" t="s">
        <v>622</v>
      </c>
      <c r="B107" s="81" t="str">
        <f t="shared" si="6"/>
        <v>LS034</v>
      </c>
      <c r="C107" s="50" t="s">
        <v>180</v>
      </c>
      <c r="D107" s="38" t="s">
        <v>233</v>
      </c>
      <c r="E107" s="81" t="str">
        <f t="shared" si="7"/>
        <v>LS034Black23-25cm</v>
      </c>
      <c r="F107" s="88" t="s">
        <v>628</v>
      </c>
      <c r="G107" s="83" t="str">
        <f>IF(VLOOKUP(A107,[1]Product!$C:$Q,13,FALSE)=H107,"Y","N")</f>
        <v>Y</v>
      </c>
      <c r="H107" s="92">
        <v>95</v>
      </c>
      <c r="I107" s="83" t="str">
        <f>IF(VLOOKUP(A107,[1]Product!$C:$Q,14,FALSE)=J107,"Y","N")</f>
        <v>Y</v>
      </c>
      <c r="J107" s="38">
        <v>97</v>
      </c>
      <c r="K107" s="116" t="str">
        <f>IF(ISNA(VLOOKUP(A107,'[2]0207'!$A:$A,1,FALSE)),"N","Y")</f>
        <v>Y</v>
      </c>
    </row>
    <row r="108" spans="1:11" ht="15" customHeight="1">
      <c r="A108" s="38" t="s">
        <v>623</v>
      </c>
      <c r="B108" s="81" t="str">
        <f t="shared" si="6"/>
        <v>LS035</v>
      </c>
      <c r="C108" s="50" t="s">
        <v>178</v>
      </c>
      <c r="D108" s="38" t="s">
        <v>234</v>
      </c>
      <c r="E108" s="81" t="str">
        <f t="shared" si="7"/>
        <v>LS035White25-27cm</v>
      </c>
      <c r="F108" s="88" t="s">
        <v>629</v>
      </c>
      <c r="G108" s="83" t="str">
        <f>IF(VLOOKUP(A108,[1]Product!$C:$Q,13,FALSE)=H108,"Y","N")</f>
        <v>Y</v>
      </c>
      <c r="H108" s="92">
        <v>115</v>
      </c>
      <c r="I108" s="83" t="str">
        <f>IF(VLOOKUP(A108,[1]Product!$C:$Q,14,FALSE)=J108,"Y","N")</f>
        <v>Y</v>
      </c>
      <c r="J108" s="38">
        <v>117</v>
      </c>
      <c r="K108" s="116" t="str">
        <f>IF(ISNA(VLOOKUP(A108,'[2]0207'!$A:$A,1,FALSE)),"N","Y")</f>
        <v>Y</v>
      </c>
    </row>
    <row r="109" spans="1:11" ht="15" customHeight="1">
      <c r="A109" s="38" t="s">
        <v>624</v>
      </c>
      <c r="B109" s="81" t="str">
        <f t="shared" si="6"/>
        <v>LS035</v>
      </c>
      <c r="C109" s="50" t="s">
        <v>180</v>
      </c>
      <c r="D109" s="38" t="s">
        <v>234</v>
      </c>
      <c r="E109" s="81" t="str">
        <f t="shared" si="7"/>
        <v>LS035Black25-27cm</v>
      </c>
      <c r="F109" s="88" t="s">
        <v>629</v>
      </c>
      <c r="G109" s="83" t="str">
        <f>IF(VLOOKUP(A109,[1]Product!$C:$Q,13,FALSE)=H109,"Y","N")</f>
        <v>Y</v>
      </c>
      <c r="H109" s="92">
        <v>115</v>
      </c>
      <c r="I109" s="83" t="str">
        <f>IF(VLOOKUP(A109,[1]Product!$C:$Q,14,FALSE)=J109,"Y","N")</f>
        <v>Y</v>
      </c>
      <c r="J109" s="38">
        <v>117</v>
      </c>
      <c r="K109" s="116" t="str">
        <f>IF(ISNA(VLOOKUP(A109,'[2]0207'!$A:$A,1,FALSE)),"N","Y")</f>
        <v>Y</v>
      </c>
    </row>
    <row r="110" spans="1:11" ht="15" customHeight="1">
      <c r="A110" s="38" t="s">
        <v>625</v>
      </c>
      <c r="B110" s="81" t="str">
        <f t="shared" si="6"/>
        <v>LS036</v>
      </c>
      <c r="C110" s="50" t="s">
        <v>627</v>
      </c>
      <c r="D110" s="38" t="s">
        <v>233</v>
      </c>
      <c r="E110" s="81" t="str">
        <f t="shared" si="7"/>
        <v>LS036Pale Brown23-25cm</v>
      </c>
      <c r="F110" s="88" t="s">
        <v>630</v>
      </c>
      <c r="G110" s="83" t="str">
        <f>IF(VLOOKUP(A110,[1]Product!$C:$Q,13,FALSE)=H110,"Y","N")</f>
        <v>Y</v>
      </c>
      <c r="H110" s="92">
        <v>100</v>
      </c>
      <c r="I110" s="83" t="str">
        <f>IF(VLOOKUP(A110,[1]Product!$C:$Q,14,FALSE)=J110,"Y","N")</f>
        <v>Y</v>
      </c>
      <c r="J110" s="38">
        <v>102</v>
      </c>
      <c r="K110" s="116" t="str">
        <f>IF(ISNA(VLOOKUP(A110,'[2]0207'!$A:$A,1,FALSE)),"N","Y")</f>
        <v>Y</v>
      </c>
    </row>
    <row r="111" spans="1:11" ht="15" customHeight="1">
      <c r="A111" s="38" t="s">
        <v>626</v>
      </c>
      <c r="B111" s="81" t="str">
        <f t="shared" si="6"/>
        <v>LS037</v>
      </c>
      <c r="C111" s="50" t="s">
        <v>191</v>
      </c>
      <c r="D111" s="38" t="s">
        <v>234</v>
      </c>
      <c r="E111" s="81" t="str">
        <f t="shared" si="7"/>
        <v>LS037Navy Blue25-27cm</v>
      </c>
      <c r="F111" s="88" t="s">
        <v>631</v>
      </c>
      <c r="G111" s="83" t="str">
        <f>IF(VLOOKUP(A111,[1]Product!$C:$Q,13,FALSE)=H111,"Y","N")</f>
        <v>Y</v>
      </c>
      <c r="H111" s="92">
        <v>110</v>
      </c>
      <c r="I111" s="83" t="str">
        <f>IF(VLOOKUP(A111,[1]Product!$C:$Q,14,FALSE)=J111,"Y","N")</f>
        <v>Y</v>
      </c>
      <c r="J111" s="38">
        <v>112</v>
      </c>
      <c r="K111" s="116" t="str">
        <f>IF(ISNA(VLOOKUP(A111,'[2]0207'!$A:$A,1,FALSE)),"N","Y")</f>
        <v>Y</v>
      </c>
    </row>
    <row r="112" spans="1:11" ht="15" customHeight="1">
      <c r="A112" s="38" t="s">
        <v>719</v>
      </c>
      <c r="B112" s="81" t="str">
        <f t="shared" si="6"/>
        <v>LS038</v>
      </c>
      <c r="C112" s="108" t="s">
        <v>180</v>
      </c>
      <c r="D112" s="109" t="s">
        <v>233</v>
      </c>
      <c r="E112" s="81" t="str">
        <f t="shared" si="7"/>
        <v>LS038Black23-25cm</v>
      </c>
      <c r="F112" s="86" t="s">
        <v>722</v>
      </c>
      <c r="G112" s="83" t="str">
        <f>IF(VLOOKUP(A112,[1]Product!$C:$Q,13,FALSE)=H112,"Y","N")</f>
        <v>Y</v>
      </c>
      <c r="H112" s="92">
        <v>95</v>
      </c>
      <c r="I112" s="83" t="str">
        <f>IF(VLOOKUP(A112,[1]Product!$C:$Q,14,FALSE)=J112,"Y","N")</f>
        <v>Y</v>
      </c>
      <c r="J112" s="38">
        <v>97</v>
      </c>
      <c r="K112" s="116" t="str">
        <f>IF(ISNA(VLOOKUP(A112,'[2]0207'!$A:$A,1,FALSE)),"N","Y")</f>
        <v>Y</v>
      </c>
    </row>
    <row r="113" spans="1:11" ht="15" customHeight="1">
      <c r="A113" s="38" t="s">
        <v>720</v>
      </c>
      <c r="B113" s="81" t="str">
        <f t="shared" si="6"/>
        <v>LS038</v>
      </c>
      <c r="C113" s="108" t="s">
        <v>721</v>
      </c>
      <c r="D113" s="109" t="s">
        <v>233</v>
      </c>
      <c r="E113" s="81" t="str">
        <f t="shared" si="7"/>
        <v>LS038Silver23-25cm</v>
      </c>
      <c r="F113" s="86" t="s">
        <v>722</v>
      </c>
      <c r="G113" s="83" t="str">
        <f>IF(VLOOKUP(A113,[1]Product!$C:$Q,13,FALSE)=H113,"Y","N")</f>
        <v>Y</v>
      </c>
      <c r="H113" s="92">
        <v>95</v>
      </c>
      <c r="I113" s="83" t="str">
        <f>IF(VLOOKUP(A113,[1]Product!$C:$Q,14,FALSE)=J113,"Y","N")</f>
        <v>Y</v>
      </c>
      <c r="J113" s="38">
        <v>97</v>
      </c>
      <c r="K113" s="116" t="str">
        <f>IF(ISNA(VLOOKUP(A113,'[2]0207'!$A:$A,1,FALSE)),"N","Y")</f>
        <v>Y</v>
      </c>
    </row>
    <row r="114" spans="1:11" ht="15" hidden="1" customHeight="1">
      <c r="A114" s="114" t="s">
        <v>762</v>
      </c>
      <c r="B114" s="81" t="s">
        <v>841</v>
      </c>
      <c r="C114" s="108" t="s">
        <v>186</v>
      </c>
      <c r="D114" s="107" t="s">
        <v>233</v>
      </c>
      <c r="E114" s="110"/>
      <c r="F114" s="86" t="s">
        <v>880</v>
      </c>
      <c r="G114" s="83" t="str">
        <f>IF(VLOOKUP(A114,[1]Product!$C:$Q,13,FALSE)=H114,"Y","N")</f>
        <v>Y</v>
      </c>
      <c r="H114" s="92">
        <v>90</v>
      </c>
      <c r="I114" s="83" t="str">
        <f>IF(VLOOKUP(A114,[1]Product!$C:$Q,14,FALSE)=J114,"Y","N")</f>
        <v>Y</v>
      </c>
      <c r="J114" s="38">
        <v>92</v>
      </c>
      <c r="K114" s="116" t="str">
        <f>IF(ISNA(VLOOKUP(A114,'[2]0207'!$A:$A,1,FALSE)),"N","Y")</f>
        <v>Y</v>
      </c>
    </row>
    <row r="115" spans="1:11" ht="15" hidden="1" customHeight="1">
      <c r="A115" s="114" t="s">
        <v>763</v>
      </c>
      <c r="B115" s="81" t="s">
        <v>842</v>
      </c>
      <c r="C115" s="108" t="s">
        <v>868</v>
      </c>
      <c r="D115" s="107" t="s">
        <v>234</v>
      </c>
      <c r="E115" s="110"/>
      <c r="F115" s="86" t="s">
        <v>880</v>
      </c>
      <c r="G115" s="83" t="str">
        <f>IF(VLOOKUP(A115,[1]Product!$C:$Q,13,FALSE)=H115,"Y","N")</f>
        <v>Y</v>
      </c>
      <c r="H115" s="92">
        <v>105</v>
      </c>
      <c r="I115" s="83" t="str">
        <f>IF(VLOOKUP(A115,[1]Product!$C:$Q,14,FALSE)=J115,"Y","N")</f>
        <v>Y</v>
      </c>
      <c r="J115" s="38">
        <v>107</v>
      </c>
      <c r="K115" s="116" t="str">
        <f>IF(ISNA(VLOOKUP(A115,'[2]0207'!$A:$A,1,FALSE)),"N","Y")</f>
        <v>Y</v>
      </c>
    </row>
    <row r="116" spans="1:11" ht="15" customHeight="1">
      <c r="A116" s="38" t="s">
        <v>883</v>
      </c>
      <c r="B116" s="81" t="str">
        <f t="shared" si="6"/>
        <v>NDK16</v>
      </c>
      <c r="C116" s="38"/>
      <c r="D116" s="38"/>
      <c r="E116" s="81" t="str">
        <f t="shared" si="7"/>
        <v>NDK16</v>
      </c>
      <c r="F116" s="88" t="s">
        <v>295</v>
      </c>
      <c r="G116" s="83" t="str">
        <f>IF(VLOOKUP(A116,[1]Product!$C:$Q,13,FALSE)=H116,"Y","N")</f>
        <v>Y</v>
      </c>
      <c r="H116" s="92">
        <v>70</v>
      </c>
      <c r="I116" s="83" t="str">
        <f>IF(VLOOKUP(A116,[1]Product!$C:$Q,14,FALSE)=J116,"Y","N")</f>
        <v>N</v>
      </c>
      <c r="J116" s="38" t="s">
        <v>563</v>
      </c>
      <c r="K116" s="116" t="str">
        <f>IF(ISNA(VLOOKUP(A116,'[2]0207'!$A:$A,1,FALSE)),"N","Y")</f>
        <v>Y</v>
      </c>
    </row>
    <row r="117" spans="1:11" ht="15" customHeight="1">
      <c r="A117" s="38" t="s">
        <v>220</v>
      </c>
      <c r="B117" s="81" t="str">
        <f t="shared" si="6"/>
        <v>NE013</v>
      </c>
      <c r="C117" s="38"/>
      <c r="D117" s="38" t="s">
        <v>355</v>
      </c>
      <c r="E117" s="81" t="str">
        <f t="shared" si="7"/>
        <v>NE01375g</v>
      </c>
      <c r="F117" s="86" t="s">
        <v>501</v>
      </c>
      <c r="G117" s="83" t="str">
        <f>IF(VLOOKUP(A117,[1]Product!$C:$Q,13,FALSE)=H117,"Y","N")</f>
        <v>Y</v>
      </c>
      <c r="H117" s="92">
        <v>225</v>
      </c>
      <c r="I117" s="83" t="str">
        <f>IF(VLOOKUP(A117,[1]Product!$C:$Q,14,FALSE)=J117,"Y","N")</f>
        <v>Y</v>
      </c>
      <c r="J117" s="38">
        <v>229</v>
      </c>
      <c r="K117" s="116" t="str">
        <f>IF(ISNA(VLOOKUP(A117,'[2]0207'!$A:$A,1,FALSE)),"N","Y")</f>
        <v>Y</v>
      </c>
    </row>
    <row r="118" spans="1:11" ht="15" customHeight="1">
      <c r="A118" s="38" t="s">
        <v>559</v>
      </c>
      <c r="B118" s="81" t="str">
        <f t="shared" si="6"/>
        <v>NE023</v>
      </c>
      <c r="C118" s="50"/>
      <c r="D118" s="38" t="s">
        <v>580</v>
      </c>
      <c r="E118" s="81" t="str">
        <f t="shared" si="7"/>
        <v>NE02343.5g</v>
      </c>
      <c r="F118" s="86" t="s">
        <v>568</v>
      </c>
      <c r="G118" s="83" t="str">
        <f>IF(VLOOKUP(A118,[1]Product!$C:$Q,13,FALSE)=H118,"Y","N")</f>
        <v>Y</v>
      </c>
      <c r="H118" s="92">
        <v>155</v>
      </c>
      <c r="I118" s="83" t="str">
        <f>IF(VLOOKUP(A118,[1]Product!$C:$Q,14,FALSE)=J118,"Y","N")</f>
        <v>Y</v>
      </c>
      <c r="J118" s="38">
        <v>158</v>
      </c>
      <c r="K118" s="116" t="str">
        <f>IF(ISNA(VLOOKUP(A118,'[2]0207'!$A:$A,1,FALSE)),"N","Y")</f>
        <v>Y</v>
      </c>
    </row>
    <row r="119" spans="1:11" ht="15" customHeight="1">
      <c r="A119" s="38" t="s">
        <v>293</v>
      </c>
      <c r="B119" s="81" t="str">
        <f t="shared" si="6"/>
        <v>NS001</v>
      </c>
      <c r="C119" s="38"/>
      <c r="D119" s="38" t="s">
        <v>294</v>
      </c>
      <c r="E119" s="81" t="str">
        <f t="shared" ref="E119:E147" si="8">+B119&amp;C119&amp;D119</f>
        <v>NS001125ml</v>
      </c>
      <c r="F119" s="86" t="s">
        <v>221</v>
      </c>
      <c r="G119" s="83" t="str">
        <f>IF(VLOOKUP(A119,[1]Product!$C:$Q,13,FALSE)=H119,"Y","N")</f>
        <v>Y</v>
      </c>
      <c r="H119" s="92">
        <v>11</v>
      </c>
      <c r="I119" s="83" t="str">
        <f>IF(VLOOKUP(A119,[1]Product!$C:$Q,14,FALSE)=J119,"Y","N")</f>
        <v>Y</v>
      </c>
      <c r="J119" s="38">
        <v>12</v>
      </c>
      <c r="K119" s="116" t="str">
        <f>IF(ISNA(VLOOKUP(A119,'[2]0207'!$A:$A,1,FALSE)),"N","Y")</f>
        <v>Y</v>
      </c>
    </row>
    <row r="120" spans="1:11" ht="15" customHeight="1">
      <c r="A120" s="38" t="s">
        <v>241</v>
      </c>
      <c r="B120" s="81" t="str">
        <f t="shared" si="6"/>
        <v>NS006</v>
      </c>
      <c r="C120" s="38"/>
      <c r="D120" s="38" t="s">
        <v>217</v>
      </c>
      <c r="E120" s="81" t="str">
        <f t="shared" si="8"/>
        <v>NS006500ml</v>
      </c>
      <c r="F120" s="86" t="s">
        <v>221</v>
      </c>
      <c r="G120" s="83" t="str">
        <f>IF(VLOOKUP(A120,[1]Product!$C:$Q,13,FALSE)=H120,"Y","N")</f>
        <v>Y</v>
      </c>
      <c r="H120" s="92">
        <v>40</v>
      </c>
      <c r="I120" s="83" t="str">
        <f>IF(VLOOKUP(A120,[1]Product!$C:$Q,14,FALSE)=J120,"Y","N")</f>
        <v>Y</v>
      </c>
      <c r="J120" s="38">
        <v>41</v>
      </c>
      <c r="K120" s="116" t="str">
        <f>IF(ISNA(VLOOKUP(A120,'[2]0207'!$A:$A,1,FALSE)),"N","Y")</f>
        <v>Y</v>
      </c>
    </row>
    <row r="121" spans="1:11" ht="15" customHeight="1">
      <c r="A121" s="38" t="s">
        <v>242</v>
      </c>
      <c r="B121" s="81" t="str">
        <f t="shared" si="6"/>
        <v>NS007</v>
      </c>
      <c r="C121" s="38"/>
      <c r="D121" s="38" t="s">
        <v>218</v>
      </c>
      <c r="E121" s="81" t="str">
        <f t="shared" si="8"/>
        <v>NS0071200ml</v>
      </c>
      <c r="F121" s="86" t="s">
        <v>221</v>
      </c>
      <c r="G121" s="83" t="str">
        <f>IF(VLOOKUP(A121,[1]Product!$C:$Q,13,FALSE)=H121,"Y","N")</f>
        <v>Y</v>
      </c>
      <c r="H121" s="92">
        <v>70</v>
      </c>
      <c r="I121" s="83" t="str">
        <f>IF(VLOOKUP(A121,[1]Product!$C:$Q,14,FALSE)=J121,"Y","N")</f>
        <v>Y</v>
      </c>
      <c r="J121" s="38">
        <v>71</v>
      </c>
      <c r="K121" s="116" t="str">
        <f>IF(ISNA(VLOOKUP(A121,'[2]0207'!$A:$A,1,FALSE)),"N","Y")</f>
        <v>Y</v>
      </c>
    </row>
    <row r="122" spans="1:11" ht="15" customHeight="1">
      <c r="A122" s="38" t="s">
        <v>243</v>
      </c>
      <c r="B122" s="81" t="str">
        <f t="shared" si="6"/>
        <v>NS008</v>
      </c>
      <c r="C122" s="38"/>
      <c r="D122" s="38" t="s">
        <v>219</v>
      </c>
      <c r="E122" s="81" t="str">
        <f t="shared" si="8"/>
        <v>NS008125ml x 5</v>
      </c>
      <c r="F122" s="86" t="s">
        <v>222</v>
      </c>
      <c r="G122" s="83" t="str">
        <f>IF(VLOOKUP(A122,[1]Product!$C:$Q,13,FALSE)=H122,"Y","N")</f>
        <v>Y</v>
      </c>
      <c r="H122" s="92">
        <v>50</v>
      </c>
      <c r="I122" s="83" t="str">
        <f>IF(VLOOKUP(A122,[1]Product!$C:$Q,14,FALSE)=J122,"Y","N")</f>
        <v>Y</v>
      </c>
      <c r="J122" s="38">
        <v>51</v>
      </c>
      <c r="K122" s="116" t="str">
        <f>IF(ISNA(VLOOKUP(A122,'[2]0207'!$A:$A,1,FALSE)),"N","Y")</f>
        <v>Y</v>
      </c>
    </row>
    <row r="123" spans="1:11" ht="15" customHeight="1">
      <c r="A123" s="38" t="s">
        <v>41</v>
      </c>
      <c r="B123" s="81" t="str">
        <f t="shared" si="6"/>
        <v>OC012</v>
      </c>
      <c r="C123" s="38" t="s">
        <v>190</v>
      </c>
      <c r="D123" s="38" t="s">
        <v>128</v>
      </c>
      <c r="E123" s="81" t="str">
        <f t="shared" si="8"/>
        <v>OC012PeachL</v>
      </c>
      <c r="F123" s="86" t="s">
        <v>144</v>
      </c>
      <c r="G123" s="83" t="str">
        <f>IF(VLOOKUP(A123,[1]Product!$C:$Q,13,FALSE)=H123,"Y","N")</f>
        <v>Y</v>
      </c>
      <c r="H123" s="92">
        <v>393</v>
      </c>
      <c r="I123" s="83" t="str">
        <f>IF(VLOOKUP(A123,[1]Product!$C:$Q,14,FALSE)=J123,"Y","N")</f>
        <v>Y</v>
      </c>
      <c r="J123" s="38">
        <v>400</v>
      </c>
      <c r="K123" s="116" t="str">
        <f>IF(ISNA(VLOOKUP(A123,'[2]0207'!$A:$A,1,FALSE)),"N","Y")</f>
        <v>Y</v>
      </c>
    </row>
    <row r="124" spans="1:11" ht="15" customHeight="1">
      <c r="A124" s="38" t="s">
        <v>42</v>
      </c>
      <c r="B124" s="81" t="str">
        <f t="shared" si="6"/>
        <v>OC012</v>
      </c>
      <c r="C124" s="38" t="s">
        <v>190</v>
      </c>
      <c r="D124" s="38" t="s">
        <v>126</v>
      </c>
      <c r="E124" s="81" t="str">
        <f t="shared" si="8"/>
        <v>OC012PeachLL</v>
      </c>
      <c r="F124" s="86" t="s">
        <v>144</v>
      </c>
      <c r="G124" s="83" t="str">
        <f>IF(VLOOKUP(A124,[1]Product!$C:$Q,13,FALSE)=H124,"Y","N")</f>
        <v>Y</v>
      </c>
      <c r="H124" s="92">
        <v>418</v>
      </c>
      <c r="I124" s="83" t="str">
        <f>IF(VLOOKUP(A124,[1]Product!$C:$Q,14,FALSE)=J124,"Y","N")</f>
        <v>Y</v>
      </c>
      <c r="J124" s="38">
        <v>425</v>
      </c>
      <c r="K124" s="116" t="str">
        <f>IF(ISNA(VLOOKUP(A124,'[2]0207'!$A:$A,1,FALSE)),"N","Y")</f>
        <v>Y</v>
      </c>
    </row>
    <row r="125" spans="1:11" ht="15" customHeight="1">
      <c r="A125" s="98" t="s">
        <v>124</v>
      </c>
      <c r="B125" s="81" t="str">
        <f t="shared" si="6"/>
        <v>OC013</v>
      </c>
      <c r="C125" s="38" t="s">
        <v>195</v>
      </c>
      <c r="D125" s="38" t="s">
        <v>128</v>
      </c>
      <c r="E125" s="81" t="str">
        <f t="shared" si="8"/>
        <v>OC013Aqua BlueL</v>
      </c>
      <c r="F125" s="86" t="s">
        <v>213</v>
      </c>
      <c r="G125" s="83" t="str">
        <f>IF(VLOOKUP(A125,[1]Product!$C:$Q,13,FALSE)=H125,"Y","N")</f>
        <v>Y</v>
      </c>
      <c r="H125" s="92">
        <v>423</v>
      </c>
      <c r="I125" s="83" t="str">
        <f>IF(VLOOKUP(A125,[1]Product!$C:$Q,14,FALSE)=J125,"Y","N")</f>
        <v>Y</v>
      </c>
      <c r="J125" s="38">
        <v>431</v>
      </c>
      <c r="K125" s="116" t="str">
        <f>IF(ISNA(VLOOKUP(A125,'[2]0207'!$A:$A,1,FALSE)),"N","Y")</f>
        <v>Y</v>
      </c>
    </row>
    <row r="126" spans="1:11" ht="15" customHeight="1">
      <c r="A126" s="38" t="s">
        <v>43</v>
      </c>
      <c r="B126" s="81" t="str">
        <f t="shared" si="6"/>
        <v>OC017</v>
      </c>
      <c r="C126" s="38" t="s">
        <v>180</v>
      </c>
      <c r="D126" s="38">
        <v>46</v>
      </c>
      <c r="E126" s="81" t="str">
        <f t="shared" si="8"/>
        <v>OC017Black46</v>
      </c>
      <c r="F126" s="86" t="s">
        <v>145</v>
      </c>
      <c r="G126" s="83" t="str">
        <f>IF(VLOOKUP(A126,[1]Product!$C:$Q,13,FALSE)=H126,"Y","N")</f>
        <v>Y</v>
      </c>
      <c r="H126" s="92">
        <v>1421</v>
      </c>
      <c r="I126" s="83" t="str">
        <f>IF(VLOOKUP(A126,[1]Product!$C:$Q,14,FALSE)=J126,"Y","N")</f>
        <v>Y</v>
      </c>
      <c r="J126" s="38">
        <v>1449</v>
      </c>
      <c r="K126" s="116" t="str">
        <f>IF(ISNA(VLOOKUP(A126,'[2]0207'!$A:$A,1,FALSE)),"N","Y")</f>
        <v>Y</v>
      </c>
    </row>
    <row r="127" spans="1:11" ht="15" customHeight="1">
      <c r="A127" s="38" t="s">
        <v>44</v>
      </c>
      <c r="B127" s="81" t="str">
        <f t="shared" si="6"/>
        <v>OC017</v>
      </c>
      <c r="C127" s="38" t="s">
        <v>180</v>
      </c>
      <c r="D127" s="38" t="s">
        <v>208</v>
      </c>
      <c r="E127" s="81" t="str">
        <f t="shared" si="8"/>
        <v>OC017Black46W</v>
      </c>
      <c r="F127" s="86" t="s">
        <v>145</v>
      </c>
      <c r="G127" s="83" t="str">
        <f>IF(VLOOKUP(A127,[1]Product!$C:$Q,13,FALSE)=H127,"Y","N")</f>
        <v>Y</v>
      </c>
      <c r="H127" s="92">
        <v>1421</v>
      </c>
      <c r="I127" s="83" t="str">
        <f>IF(VLOOKUP(A127,[1]Product!$C:$Q,14,FALSE)=J127,"Y","N")</f>
        <v>Y</v>
      </c>
      <c r="J127" s="38">
        <v>1449</v>
      </c>
      <c r="K127" s="116" t="str">
        <f>IF(ISNA(VLOOKUP(A127,'[2]0207'!$A:$A,1,FALSE)),"N","Y")</f>
        <v>Y</v>
      </c>
    </row>
    <row r="128" spans="1:11" ht="15" customHeight="1">
      <c r="A128" s="38" t="s">
        <v>45</v>
      </c>
      <c r="B128" s="81" t="str">
        <f t="shared" si="6"/>
        <v>OC017</v>
      </c>
      <c r="C128" s="38" t="s">
        <v>180</v>
      </c>
      <c r="D128" s="38">
        <v>48</v>
      </c>
      <c r="E128" s="81" t="str">
        <f t="shared" si="8"/>
        <v>OC017Black48</v>
      </c>
      <c r="F128" s="86" t="s">
        <v>145</v>
      </c>
      <c r="G128" s="83" t="str">
        <f>IF(VLOOKUP(A128,[1]Product!$C:$Q,13,FALSE)=H128,"Y","N")</f>
        <v>Y</v>
      </c>
      <c r="H128" s="92">
        <v>1446</v>
      </c>
      <c r="I128" s="83" t="str">
        <f>IF(VLOOKUP(A128,[1]Product!$C:$Q,14,FALSE)=J128,"Y","N")</f>
        <v>Y</v>
      </c>
      <c r="J128" s="38">
        <v>1475</v>
      </c>
      <c r="K128" s="116" t="str">
        <f>IF(ISNA(VLOOKUP(A128,'[2]0207'!$A:$A,1,FALSE)),"N","Y")</f>
        <v>Y</v>
      </c>
    </row>
    <row r="129" spans="1:11" ht="15" customHeight="1">
      <c r="A129" s="38" t="s">
        <v>46</v>
      </c>
      <c r="B129" s="81" t="str">
        <f t="shared" si="6"/>
        <v>OC020</v>
      </c>
      <c r="C129" s="38" t="s">
        <v>196</v>
      </c>
      <c r="D129" s="38" t="s">
        <v>209</v>
      </c>
      <c r="E129" s="81" t="str">
        <f t="shared" si="8"/>
        <v>OC020MagentaXS</v>
      </c>
      <c r="F129" s="86" t="s">
        <v>146</v>
      </c>
      <c r="G129" s="83" t="str">
        <f>IF(VLOOKUP(A129,[1]Product!$C:$Q,13,FALSE)=H129,"Y","N")</f>
        <v>Y</v>
      </c>
      <c r="H129" s="92">
        <v>393</v>
      </c>
      <c r="I129" s="83" t="str">
        <f>IF(VLOOKUP(A129,[1]Product!$C:$Q,14,FALSE)=J129,"Y","N")</f>
        <v>Y</v>
      </c>
      <c r="J129" s="38">
        <v>400</v>
      </c>
      <c r="K129" s="116" t="str">
        <f>IF(ISNA(VLOOKUP(A129,'[2]0207'!$A:$A,1,FALSE)),"N","Y")</f>
        <v>Y</v>
      </c>
    </row>
    <row r="130" spans="1:11" ht="15" customHeight="1">
      <c r="A130" s="38" t="s">
        <v>47</v>
      </c>
      <c r="B130" s="81" t="str">
        <f t="shared" si="6"/>
        <v>OC020</v>
      </c>
      <c r="C130" s="38" t="s">
        <v>197</v>
      </c>
      <c r="D130" s="38" t="s">
        <v>209</v>
      </c>
      <c r="E130" s="81" t="str">
        <f t="shared" si="8"/>
        <v>OC020YellowXS</v>
      </c>
      <c r="F130" s="86" t="s">
        <v>146</v>
      </c>
      <c r="G130" s="83" t="str">
        <f>IF(VLOOKUP(A130,[1]Product!$C:$Q,13,FALSE)=H130,"Y","N")</f>
        <v>Y</v>
      </c>
      <c r="H130" s="92">
        <v>393</v>
      </c>
      <c r="I130" s="83" t="str">
        <f>IF(VLOOKUP(A130,[1]Product!$C:$Q,14,FALSE)=J130,"Y","N")</f>
        <v>Y</v>
      </c>
      <c r="J130" s="38">
        <v>400</v>
      </c>
      <c r="K130" s="116" t="str">
        <f>IF(ISNA(VLOOKUP(A130,'[2]0207'!$A:$A,1,FALSE)),"N","Y")</f>
        <v>Y</v>
      </c>
    </row>
    <row r="131" spans="1:11" ht="15" customHeight="1">
      <c r="A131" s="38" t="s">
        <v>48</v>
      </c>
      <c r="B131" s="81" t="str">
        <f t="shared" si="6"/>
        <v>OC021</v>
      </c>
      <c r="C131" s="38" t="s">
        <v>196</v>
      </c>
      <c r="D131" s="38" t="s">
        <v>210</v>
      </c>
      <c r="E131" s="81" t="str">
        <f t="shared" si="8"/>
        <v>OC021Magenta110cm</v>
      </c>
      <c r="F131" s="86" t="s">
        <v>147</v>
      </c>
      <c r="G131" s="83" t="str">
        <f>IF(VLOOKUP(A131,[1]Product!$C:$Q,13,FALSE)=H131,"Y","N")</f>
        <v>Y</v>
      </c>
      <c r="H131" s="92">
        <v>276</v>
      </c>
      <c r="I131" s="83" t="str">
        <f>IF(VLOOKUP(A131,[1]Product!$C:$Q,14,FALSE)=J131,"Y","N")</f>
        <v>Y</v>
      </c>
      <c r="J131" s="38">
        <v>281</v>
      </c>
      <c r="K131" s="116" t="str">
        <f>IF(ISNA(VLOOKUP(A131,'[2]0207'!$A:$A,1,FALSE)),"N","Y")</f>
        <v>Y</v>
      </c>
    </row>
    <row r="132" spans="1:11" ht="15" customHeight="1">
      <c r="A132" s="38" t="s">
        <v>49</v>
      </c>
      <c r="B132" s="81" t="str">
        <f t="shared" si="6"/>
        <v>OC021</v>
      </c>
      <c r="C132" s="38" t="s">
        <v>196</v>
      </c>
      <c r="D132" s="38" t="s">
        <v>211</v>
      </c>
      <c r="E132" s="81" t="str">
        <f t="shared" si="8"/>
        <v>OC021Magenta130cm</v>
      </c>
      <c r="F132" s="86" t="s">
        <v>147</v>
      </c>
      <c r="G132" s="83" t="str">
        <f>IF(VLOOKUP(A132,[1]Product!$C:$Q,13,FALSE)=H132,"Y","N")</f>
        <v>Y</v>
      </c>
      <c r="H132" s="92">
        <v>301</v>
      </c>
      <c r="I132" s="83" t="str">
        <f>IF(VLOOKUP(A132,[1]Product!$C:$Q,14,FALSE)=J132,"Y","N")</f>
        <v>Y</v>
      </c>
      <c r="J132" s="38">
        <v>307</v>
      </c>
      <c r="K132" s="116" t="str">
        <f>IF(ISNA(VLOOKUP(A132,'[2]0207'!$A:$A,1,FALSE)),"N","Y")</f>
        <v>Y</v>
      </c>
    </row>
    <row r="133" spans="1:11" ht="15" customHeight="1">
      <c r="A133" s="38" t="s">
        <v>50</v>
      </c>
      <c r="B133" s="81" t="str">
        <f t="shared" si="6"/>
        <v>OC021</v>
      </c>
      <c r="C133" s="38" t="s">
        <v>197</v>
      </c>
      <c r="D133" s="38" t="s">
        <v>210</v>
      </c>
      <c r="E133" s="81" t="str">
        <f t="shared" si="8"/>
        <v>OC021Yellow110cm</v>
      </c>
      <c r="F133" s="86" t="s">
        <v>147</v>
      </c>
      <c r="G133" s="83" t="str">
        <f>IF(VLOOKUP(A133,[1]Product!$C:$Q,13,FALSE)=H133,"Y","N")</f>
        <v>Y</v>
      </c>
      <c r="H133" s="92">
        <v>276</v>
      </c>
      <c r="I133" s="83" t="str">
        <f>IF(VLOOKUP(A133,[1]Product!$C:$Q,14,FALSE)=J133,"Y","N")</f>
        <v>Y</v>
      </c>
      <c r="J133" s="38">
        <v>281</v>
      </c>
      <c r="K133" s="116" t="str">
        <f>IF(ISNA(VLOOKUP(A133,'[2]0207'!$A:$A,1,FALSE)),"N","Y")</f>
        <v>Y</v>
      </c>
    </row>
    <row r="134" spans="1:11" ht="15" customHeight="1">
      <c r="A134" s="38" t="s">
        <v>296</v>
      </c>
      <c r="B134" s="81" t="str">
        <f t="shared" si="6"/>
        <v>OC022</v>
      </c>
      <c r="C134" s="38" t="s">
        <v>179</v>
      </c>
      <c r="D134" s="38" t="s">
        <v>125</v>
      </c>
      <c r="E134" s="81" t="str">
        <f t="shared" si="8"/>
        <v>OC022GrayS</v>
      </c>
      <c r="F134" s="86" t="s">
        <v>300</v>
      </c>
      <c r="G134" s="83" t="str">
        <f>IF(VLOOKUP(A134,[1]Product!$C:$Q,13,FALSE)=H134,"Y","N")</f>
        <v>Y</v>
      </c>
      <c r="H134" s="92">
        <v>127</v>
      </c>
      <c r="I134" s="83" t="str">
        <f>IF(VLOOKUP(A134,[1]Product!$C:$Q,14,FALSE)=J134,"Y","N")</f>
        <v>N</v>
      </c>
      <c r="J134" s="38" t="s">
        <v>563</v>
      </c>
      <c r="K134" s="116" t="str">
        <f>IF(ISNA(VLOOKUP(A134,'[2]0207'!$A:$A,1,FALSE)),"N","Y")</f>
        <v>Y</v>
      </c>
    </row>
    <row r="135" spans="1:11" ht="15" customHeight="1">
      <c r="A135" s="38" t="s">
        <v>297</v>
      </c>
      <c r="B135" s="81" t="str">
        <f t="shared" si="6"/>
        <v>OC022</v>
      </c>
      <c r="C135" s="38" t="s">
        <v>179</v>
      </c>
      <c r="D135" s="38" t="s">
        <v>129</v>
      </c>
      <c r="E135" s="81" t="str">
        <f t="shared" si="8"/>
        <v>OC022GrayM</v>
      </c>
      <c r="F135" s="86" t="s">
        <v>300</v>
      </c>
      <c r="G135" s="83" t="str">
        <f>IF(VLOOKUP(A135,[1]Product!$C:$Q,13,FALSE)=H135,"Y","N")</f>
        <v>Y</v>
      </c>
      <c r="H135" s="92">
        <v>127</v>
      </c>
      <c r="I135" s="83" t="str">
        <f>IF(VLOOKUP(A135,[1]Product!$C:$Q,14,FALSE)=J135,"Y","N")</f>
        <v>N</v>
      </c>
      <c r="J135" s="38" t="s">
        <v>563</v>
      </c>
      <c r="K135" s="116" t="str">
        <f>IF(ISNA(VLOOKUP(A135,'[2]0207'!$A:$A,1,FALSE)),"N","Y")</f>
        <v>Y</v>
      </c>
    </row>
    <row r="136" spans="1:11" ht="15" customHeight="1">
      <c r="A136" s="38" t="s">
        <v>298</v>
      </c>
      <c r="B136" s="81" t="str">
        <f t="shared" si="6"/>
        <v>OC022</v>
      </c>
      <c r="C136" s="38" t="s">
        <v>179</v>
      </c>
      <c r="D136" s="38" t="s">
        <v>128</v>
      </c>
      <c r="E136" s="81" t="str">
        <f t="shared" si="8"/>
        <v>OC022GrayL</v>
      </c>
      <c r="F136" s="86" t="s">
        <v>300</v>
      </c>
      <c r="G136" s="83" t="str">
        <f>IF(VLOOKUP(A136,[1]Product!$C:$Q,13,FALSE)=H136,"Y","N")</f>
        <v>Y</v>
      </c>
      <c r="H136" s="92">
        <v>127</v>
      </c>
      <c r="I136" s="83" t="str">
        <f>IF(VLOOKUP(A136,[1]Product!$C:$Q,14,FALSE)=J136,"Y","N")</f>
        <v>N</v>
      </c>
      <c r="J136" s="38" t="s">
        <v>563</v>
      </c>
      <c r="K136" s="116" t="str">
        <f>IF(ISNA(VLOOKUP(A136,'[2]0207'!$A:$A,1,FALSE)),"N","Y")</f>
        <v>Y</v>
      </c>
    </row>
    <row r="137" spans="1:11" ht="15" customHeight="1">
      <c r="A137" s="38" t="s">
        <v>299</v>
      </c>
      <c r="B137" s="81" t="str">
        <f t="shared" si="6"/>
        <v>OC022</v>
      </c>
      <c r="C137" s="38" t="s">
        <v>179</v>
      </c>
      <c r="D137" s="38" t="s">
        <v>126</v>
      </c>
      <c r="E137" s="81" t="str">
        <f t="shared" si="8"/>
        <v>OC022GrayLL</v>
      </c>
      <c r="F137" s="86" t="s">
        <v>300</v>
      </c>
      <c r="G137" s="83" t="str">
        <f>IF(VLOOKUP(A137,[1]Product!$C:$Q,13,FALSE)=H137,"Y","N")</f>
        <v>Y</v>
      </c>
      <c r="H137" s="92">
        <v>127</v>
      </c>
      <c r="I137" s="83" t="str">
        <f>IF(VLOOKUP(A137,[1]Product!$C:$Q,14,FALSE)=J137,"Y","N")</f>
        <v>N</v>
      </c>
      <c r="J137" s="38" t="s">
        <v>563</v>
      </c>
      <c r="K137" s="116" t="str">
        <f>IF(ISNA(VLOOKUP(A137,'[2]0207'!$A:$A,1,FALSE)),"N","Y")</f>
        <v>Y</v>
      </c>
    </row>
    <row r="138" spans="1:11" ht="15" customHeight="1">
      <c r="A138" s="38" t="s">
        <v>51</v>
      </c>
      <c r="B138" s="81" t="str">
        <f t="shared" si="6"/>
        <v>OC023</v>
      </c>
      <c r="C138" s="38" t="s">
        <v>187</v>
      </c>
      <c r="D138" s="38" t="s">
        <v>125</v>
      </c>
      <c r="E138" s="81" t="str">
        <f t="shared" si="8"/>
        <v>OC023BlueS</v>
      </c>
      <c r="F138" s="86" t="s">
        <v>148</v>
      </c>
      <c r="G138" s="83" t="str">
        <f>IF(VLOOKUP(A138,[1]Product!$C:$Q,13,FALSE)=H138,"Y","N")</f>
        <v>Y</v>
      </c>
      <c r="H138" s="92">
        <v>376</v>
      </c>
      <c r="I138" s="83" t="str">
        <f>IF(VLOOKUP(A138,[1]Product!$C:$Q,14,FALSE)=J138,"Y","N")</f>
        <v>Y</v>
      </c>
      <c r="J138" s="38">
        <v>384</v>
      </c>
      <c r="K138" s="116" t="str">
        <f>IF(ISNA(VLOOKUP(A138,'[2]0207'!$A:$A,1,FALSE)),"N","Y")</f>
        <v>Y</v>
      </c>
    </row>
    <row r="139" spans="1:11" ht="15" customHeight="1">
      <c r="A139" s="38" t="s">
        <v>52</v>
      </c>
      <c r="B139" s="81" t="str">
        <f t="shared" si="6"/>
        <v>OC023</v>
      </c>
      <c r="C139" s="38" t="s">
        <v>187</v>
      </c>
      <c r="D139" s="38" t="s">
        <v>129</v>
      </c>
      <c r="E139" s="81" t="str">
        <f t="shared" si="8"/>
        <v>OC023BlueM</v>
      </c>
      <c r="F139" s="86" t="s">
        <v>148</v>
      </c>
      <c r="G139" s="83" t="str">
        <f>IF(VLOOKUP(A139,[1]Product!$C:$Q,13,FALSE)=H139,"Y","N")</f>
        <v>Y</v>
      </c>
      <c r="H139" s="92">
        <v>403</v>
      </c>
      <c r="I139" s="83" t="str">
        <f>IF(VLOOKUP(A139,[1]Product!$C:$Q,14,FALSE)=J139,"Y","N")</f>
        <v>Y</v>
      </c>
      <c r="J139" s="38">
        <v>410</v>
      </c>
      <c r="K139" s="116" t="str">
        <f>IF(ISNA(VLOOKUP(A139,'[2]0207'!$A:$A,1,FALSE)),"N","Y")</f>
        <v>Y</v>
      </c>
    </row>
    <row r="140" spans="1:11" ht="15" customHeight="1">
      <c r="A140" s="38" t="s">
        <v>292</v>
      </c>
      <c r="B140" s="81" t="str">
        <f t="shared" si="6"/>
        <v>OC023</v>
      </c>
      <c r="C140" s="38" t="s">
        <v>187</v>
      </c>
      <c r="D140" s="38" t="s">
        <v>128</v>
      </c>
      <c r="E140" s="81" t="str">
        <f t="shared" si="8"/>
        <v>OC023BlueL</v>
      </c>
      <c r="F140" s="86" t="s">
        <v>148</v>
      </c>
      <c r="G140" s="83" t="str">
        <f>IF(VLOOKUP(A140,[1]Product!$C:$Q,13,FALSE)=H140,"Y","N")</f>
        <v>Y</v>
      </c>
      <c r="H140" s="92">
        <v>403</v>
      </c>
      <c r="I140" s="83" t="str">
        <f>IF(VLOOKUP(A140,[1]Product!$C:$Q,14,FALSE)=J140,"Y","N")</f>
        <v>Y</v>
      </c>
      <c r="J140" s="38">
        <v>410</v>
      </c>
      <c r="K140" s="116" t="str">
        <f>IF(ISNA(VLOOKUP(A140,'[2]0207'!$A:$A,1,FALSE)),"N","Y")</f>
        <v>Y</v>
      </c>
    </row>
    <row r="141" spans="1:11" ht="15" customHeight="1">
      <c r="A141" s="38" t="s">
        <v>53</v>
      </c>
      <c r="B141" s="81" t="str">
        <f t="shared" si="6"/>
        <v>OC025</v>
      </c>
      <c r="C141" s="38" t="s">
        <v>180</v>
      </c>
      <c r="D141" s="38" t="s">
        <v>129</v>
      </c>
      <c r="E141" s="81" t="str">
        <f t="shared" si="8"/>
        <v>OC025BlackM</v>
      </c>
      <c r="F141" s="86" t="s">
        <v>149</v>
      </c>
      <c r="G141" s="83" t="str">
        <f>IF(VLOOKUP(A141,[1]Product!$C:$Q,13,FALSE)=H141,"Y","N")</f>
        <v>Y</v>
      </c>
      <c r="H141" s="92">
        <v>515</v>
      </c>
      <c r="I141" s="83" t="str">
        <f>IF(VLOOKUP(A141,[1]Product!$C:$Q,14,FALSE)=J141,"Y","N")</f>
        <v>Y</v>
      </c>
      <c r="J141" s="38">
        <v>525</v>
      </c>
      <c r="K141" s="116" t="str">
        <f>IF(ISNA(VLOOKUP(A141,'[2]0207'!$A:$A,1,FALSE)),"N","Y")</f>
        <v>Y</v>
      </c>
    </row>
    <row r="142" spans="1:11" ht="15" customHeight="1">
      <c r="A142" s="38" t="s">
        <v>54</v>
      </c>
      <c r="B142" s="81" t="str">
        <f t="shared" si="6"/>
        <v>OC025</v>
      </c>
      <c r="C142" s="38" t="s">
        <v>180</v>
      </c>
      <c r="D142" s="38" t="s">
        <v>128</v>
      </c>
      <c r="E142" s="81" t="str">
        <f t="shared" si="8"/>
        <v>OC025BlackL</v>
      </c>
      <c r="F142" s="86" t="s">
        <v>149</v>
      </c>
      <c r="G142" s="83" t="str">
        <f>IF(VLOOKUP(A142,[1]Product!$C:$Q,13,FALSE)=H142,"Y","N")</f>
        <v>Y</v>
      </c>
      <c r="H142" s="92">
        <v>515</v>
      </c>
      <c r="I142" s="83" t="str">
        <f>IF(VLOOKUP(A142,[1]Product!$C:$Q,14,FALSE)=J142,"Y","N")</f>
        <v>Y</v>
      </c>
      <c r="J142" s="38">
        <v>525</v>
      </c>
      <c r="K142" s="116" t="str">
        <f>IF(ISNA(VLOOKUP(A142,'[2]0207'!$A:$A,1,FALSE)),"N","Y")</f>
        <v>Y</v>
      </c>
    </row>
    <row r="143" spans="1:11" ht="15" customHeight="1">
      <c r="A143" s="38" t="s">
        <v>55</v>
      </c>
      <c r="B143" s="81" t="str">
        <f t="shared" si="6"/>
        <v>OC025</v>
      </c>
      <c r="C143" s="38" t="s">
        <v>180</v>
      </c>
      <c r="D143" s="38" t="s">
        <v>126</v>
      </c>
      <c r="E143" s="81" t="str">
        <f t="shared" si="8"/>
        <v>OC025BlackLL</v>
      </c>
      <c r="F143" s="86" t="s">
        <v>149</v>
      </c>
      <c r="G143" s="83" t="str">
        <f>IF(VLOOKUP(A143,[1]Product!$C:$Q,13,FALSE)=H143,"Y","N")</f>
        <v>Y</v>
      </c>
      <c r="H143" s="92">
        <v>535</v>
      </c>
      <c r="I143" s="83" t="str">
        <f>IF(VLOOKUP(A143,[1]Product!$C:$Q,14,FALSE)=J143,"Y","N")</f>
        <v>Y</v>
      </c>
      <c r="J143" s="38">
        <v>545</v>
      </c>
      <c r="K143" s="116" t="str">
        <f>IF(ISNA(VLOOKUP(A143,'[2]0207'!$A:$A,1,FALSE)),"N","Y")</f>
        <v>Y</v>
      </c>
    </row>
    <row r="144" spans="1:11" ht="15" customHeight="1">
      <c r="A144" s="38" t="s">
        <v>56</v>
      </c>
      <c r="B144" s="81" t="str">
        <f t="shared" si="6"/>
        <v>OC027</v>
      </c>
      <c r="C144" s="38" t="s">
        <v>179</v>
      </c>
      <c r="D144" s="38" t="s">
        <v>126</v>
      </c>
      <c r="E144" s="81" t="str">
        <f t="shared" si="8"/>
        <v>OC027GrayLL</v>
      </c>
      <c r="F144" s="86" t="s">
        <v>150</v>
      </c>
      <c r="G144" s="83" t="str">
        <f>IF(VLOOKUP(A144,[1]Product!$C:$Q,13,FALSE)=H144,"Y","N")</f>
        <v>Y</v>
      </c>
      <c r="H144" s="92">
        <v>326</v>
      </c>
      <c r="I144" s="83" t="str">
        <f>IF(VLOOKUP(A144,[1]Product!$C:$Q,14,FALSE)=J144,"Y","N")</f>
        <v>Y</v>
      </c>
      <c r="J144" s="38">
        <v>332</v>
      </c>
      <c r="K144" s="116" t="str">
        <f>IF(ISNA(VLOOKUP(A144,'[2]0207'!$A:$A,1,FALSE)),"N","Y")</f>
        <v>Y</v>
      </c>
    </row>
    <row r="145" spans="1:11" ht="15" customHeight="1">
      <c r="A145" s="38" t="s">
        <v>57</v>
      </c>
      <c r="B145" s="81" t="str">
        <f t="shared" ref="B145:B202" si="9">LEFT(A145,5)</f>
        <v>OC031</v>
      </c>
      <c r="C145" s="38" t="s">
        <v>179</v>
      </c>
      <c r="D145" s="38" t="s">
        <v>211</v>
      </c>
      <c r="E145" s="81" t="str">
        <f t="shared" si="8"/>
        <v>OC031Gray130cm</v>
      </c>
      <c r="F145" s="86" t="s">
        <v>151</v>
      </c>
      <c r="G145" s="83" t="str">
        <f>IF(VLOOKUP(A145,[1]Product!$C:$Q,13,FALSE)=H145,"Y","N")</f>
        <v>Y</v>
      </c>
      <c r="H145" s="92">
        <v>356</v>
      </c>
      <c r="I145" s="83" t="str">
        <f>IF(VLOOKUP(A145,[1]Product!$C:$Q,14,FALSE)=J145,"Y","N")</f>
        <v>Y</v>
      </c>
      <c r="J145" s="38">
        <v>363</v>
      </c>
      <c r="K145" s="116" t="str">
        <f>IF(ISNA(VLOOKUP(A145,'[2]0207'!$A:$A,1,FALSE)),"N","Y")</f>
        <v>Y</v>
      </c>
    </row>
    <row r="146" spans="1:11" ht="15" customHeight="1">
      <c r="A146" s="38" t="s">
        <v>58</v>
      </c>
      <c r="B146" s="81" t="str">
        <f t="shared" si="9"/>
        <v>OC032</v>
      </c>
      <c r="C146" s="95" t="s">
        <v>179</v>
      </c>
      <c r="D146" s="38" t="s">
        <v>211</v>
      </c>
      <c r="E146" s="81" t="str">
        <f t="shared" si="8"/>
        <v>OC032Gray130cm</v>
      </c>
      <c r="F146" s="89" t="s">
        <v>152</v>
      </c>
      <c r="G146" s="83" t="str">
        <f>IF(VLOOKUP(A146,[1]Product!$C:$Q,13,FALSE)=H146,"Y","N")</f>
        <v>Y</v>
      </c>
      <c r="H146" s="92">
        <v>244</v>
      </c>
      <c r="I146" s="83" t="str">
        <f>IF(VLOOKUP(A146,[1]Product!$C:$Q,14,FALSE)=J146,"Y","N")</f>
        <v>Y</v>
      </c>
      <c r="J146" s="38">
        <v>249</v>
      </c>
      <c r="K146" s="116" t="str">
        <f>IF(ISNA(VLOOKUP(A146,'[2]0207'!$A:$A,1,FALSE)),"N","Y")</f>
        <v>Y</v>
      </c>
    </row>
    <row r="147" spans="1:11" ht="15" customHeight="1">
      <c r="A147" s="38" t="s">
        <v>399</v>
      </c>
      <c r="B147" s="81" t="str">
        <f t="shared" si="9"/>
        <v>OC034</v>
      </c>
      <c r="C147" s="95" t="s">
        <v>403</v>
      </c>
      <c r="D147" s="38" t="s">
        <v>129</v>
      </c>
      <c r="E147" s="81" t="str">
        <f t="shared" si="8"/>
        <v>OC034Prussian BlueM</v>
      </c>
      <c r="F147" s="90" t="s">
        <v>402</v>
      </c>
      <c r="G147" s="83" t="str">
        <f>IF(VLOOKUP(A147,[1]Product!$C:$Q,13,FALSE)=H147,"Y","N")</f>
        <v>Y</v>
      </c>
      <c r="H147" s="92">
        <v>642</v>
      </c>
      <c r="I147" s="83" t="str">
        <f>IF(VLOOKUP(A147,[1]Product!$C:$Q,14,FALSE)=J147,"Y","N")</f>
        <v>Y</v>
      </c>
      <c r="J147" s="38">
        <v>654</v>
      </c>
      <c r="K147" s="116" t="str">
        <f>IF(ISNA(VLOOKUP(A147,'[2]0207'!$A:$A,1,FALSE)),"N","Y")</f>
        <v>Y</v>
      </c>
    </row>
    <row r="148" spans="1:11" ht="15" customHeight="1">
      <c r="A148" s="38" t="s">
        <v>400</v>
      </c>
      <c r="B148" s="81" t="str">
        <f t="shared" si="9"/>
        <v>OC034</v>
      </c>
      <c r="C148" s="95" t="s">
        <v>403</v>
      </c>
      <c r="D148" s="38" t="s">
        <v>128</v>
      </c>
      <c r="E148" s="81" t="str">
        <f t="shared" ref="E148:E168" si="10">+B148&amp;C148&amp;D148</f>
        <v>OC034Prussian BlueL</v>
      </c>
      <c r="F148" s="90" t="s">
        <v>402</v>
      </c>
      <c r="G148" s="83" t="str">
        <f>IF(VLOOKUP(A148,[1]Product!$C:$Q,13,FALSE)=H148,"Y","N")</f>
        <v>Y</v>
      </c>
      <c r="H148" s="92">
        <v>642</v>
      </c>
      <c r="I148" s="83" t="str">
        <f>IF(VLOOKUP(A148,[1]Product!$C:$Q,14,FALSE)=J148,"Y","N")</f>
        <v>Y</v>
      </c>
      <c r="J148" s="38">
        <v>654</v>
      </c>
      <c r="K148" s="116" t="str">
        <f>IF(ISNA(VLOOKUP(A148,'[2]0207'!$A:$A,1,FALSE)),"N","Y")</f>
        <v>Y</v>
      </c>
    </row>
    <row r="149" spans="1:11" ht="15" customHeight="1">
      <c r="A149" s="38" t="s">
        <v>401</v>
      </c>
      <c r="B149" s="81" t="str">
        <f t="shared" si="9"/>
        <v>OC034</v>
      </c>
      <c r="C149" s="95" t="s">
        <v>403</v>
      </c>
      <c r="D149" s="38" t="s">
        <v>126</v>
      </c>
      <c r="E149" s="81" t="str">
        <f t="shared" si="10"/>
        <v>OC034Prussian BlueLL</v>
      </c>
      <c r="F149" s="90" t="s">
        <v>402</v>
      </c>
      <c r="G149" s="83" t="str">
        <f>IF(VLOOKUP(A149,[1]Product!$C:$Q,13,FALSE)=H149,"Y","N")</f>
        <v>Y</v>
      </c>
      <c r="H149" s="92">
        <v>687</v>
      </c>
      <c r="I149" s="83" t="str">
        <f>IF(VLOOKUP(A149,[1]Product!$C:$Q,14,FALSE)=J149,"Y","N")</f>
        <v>Y</v>
      </c>
      <c r="J149" s="38">
        <v>701</v>
      </c>
      <c r="K149" s="116" t="str">
        <f>IF(ISNA(VLOOKUP(A149,'[2]0207'!$A:$A,1,FALSE)),"N","Y")</f>
        <v>Y</v>
      </c>
    </row>
    <row r="150" spans="1:11" ht="15" customHeight="1">
      <c r="A150" s="38" t="s">
        <v>436</v>
      </c>
      <c r="B150" s="81" t="str">
        <f t="shared" si="9"/>
        <v>OC039</v>
      </c>
      <c r="C150" s="38" t="s">
        <v>440</v>
      </c>
      <c r="D150" s="38" t="s">
        <v>129</v>
      </c>
      <c r="E150" s="81" t="str">
        <f t="shared" si="10"/>
        <v>OC039TealM</v>
      </c>
      <c r="F150" s="73" t="s">
        <v>438</v>
      </c>
      <c r="G150" s="83" t="str">
        <f>IF(VLOOKUP(A150,[1]Product!$C:$Q,13,FALSE)=H150,"Y","N")</f>
        <v>Y</v>
      </c>
      <c r="H150" s="92">
        <v>336</v>
      </c>
      <c r="I150" s="83" t="str">
        <f>IF(VLOOKUP(A150,[1]Product!$C:$Q,14,FALSE)=J150,"Y","N")</f>
        <v>Y</v>
      </c>
      <c r="J150" s="38">
        <v>343</v>
      </c>
      <c r="K150" s="116" t="str">
        <f>IF(ISNA(VLOOKUP(A150,'[2]0207'!$A:$A,1,FALSE)),"N","Y")</f>
        <v>Y</v>
      </c>
    </row>
    <row r="151" spans="1:11" ht="15" customHeight="1">
      <c r="A151" s="38" t="s">
        <v>437</v>
      </c>
      <c r="B151" s="81" t="str">
        <f t="shared" si="9"/>
        <v>OC040</v>
      </c>
      <c r="C151" s="38" t="s">
        <v>440</v>
      </c>
      <c r="D151" s="38" t="s">
        <v>129</v>
      </c>
      <c r="E151" s="81" t="str">
        <f t="shared" si="10"/>
        <v>OC040TealM</v>
      </c>
      <c r="F151" s="73" t="s">
        <v>439</v>
      </c>
      <c r="G151" s="83" t="str">
        <f>IF(VLOOKUP(A151,[1]Product!$C:$Q,13,FALSE)=H151,"Y","N")</f>
        <v>Y</v>
      </c>
      <c r="H151" s="92">
        <v>356</v>
      </c>
      <c r="I151" s="83" t="str">
        <f>IF(VLOOKUP(A151,[1]Product!$C:$Q,14,FALSE)=J151,"Y","N")</f>
        <v>Y</v>
      </c>
      <c r="J151" s="38">
        <v>363</v>
      </c>
      <c r="K151" s="116" t="str">
        <f>IF(ISNA(VLOOKUP(A151,'[2]0207'!$A:$A,1,FALSE)),"N","Y")</f>
        <v>Y</v>
      </c>
    </row>
    <row r="152" spans="1:11" ht="15" customHeight="1">
      <c r="A152" s="38" t="s">
        <v>316</v>
      </c>
      <c r="B152" s="81" t="str">
        <f t="shared" si="9"/>
        <v>OC043</v>
      </c>
      <c r="C152" s="38" t="s">
        <v>180</v>
      </c>
      <c r="D152" s="38" t="s">
        <v>129</v>
      </c>
      <c r="E152" s="81" t="str">
        <f t="shared" si="10"/>
        <v>OC043BlackM</v>
      </c>
      <c r="F152" s="86" t="s">
        <v>315</v>
      </c>
      <c r="G152" s="83" t="str">
        <f>IF(VLOOKUP(A152,[1]Product!$C:$Q,13,FALSE)=H152,"Y","N")</f>
        <v>Y</v>
      </c>
      <c r="H152" s="92">
        <v>565</v>
      </c>
      <c r="I152" s="83" t="str">
        <f>IF(VLOOKUP(A152,[1]Product!$C:$Q,14,FALSE)=J152,"Y","N")</f>
        <v>Y</v>
      </c>
      <c r="J152" s="38">
        <v>576</v>
      </c>
      <c r="K152" s="116" t="str">
        <f>IF(ISNA(VLOOKUP(A152,'[2]0207'!$A:$A,1,FALSE)),"N","Y")</f>
        <v>Y</v>
      </c>
    </row>
    <row r="153" spans="1:11" ht="15" customHeight="1">
      <c r="A153" s="38" t="s">
        <v>317</v>
      </c>
      <c r="B153" s="81" t="str">
        <f t="shared" si="9"/>
        <v>OC043</v>
      </c>
      <c r="C153" s="38" t="s">
        <v>180</v>
      </c>
      <c r="D153" s="38" t="s">
        <v>128</v>
      </c>
      <c r="E153" s="81" t="str">
        <f t="shared" si="10"/>
        <v>OC043BlackL</v>
      </c>
      <c r="F153" s="86" t="s">
        <v>315</v>
      </c>
      <c r="G153" s="83" t="str">
        <f>IF(VLOOKUP(A153,[1]Product!$C:$Q,13,FALSE)=H153,"Y","N")</f>
        <v>Y</v>
      </c>
      <c r="H153" s="92">
        <v>565</v>
      </c>
      <c r="I153" s="83" t="str">
        <f>IF(VLOOKUP(A153,[1]Product!$C:$Q,14,FALSE)=J153,"Y","N")</f>
        <v>Y</v>
      </c>
      <c r="J153" s="38">
        <v>576</v>
      </c>
      <c r="K153" s="116" t="str">
        <f>IF(ISNA(VLOOKUP(A153,'[2]0207'!$A:$A,1,FALSE)),"N","Y")</f>
        <v>Y</v>
      </c>
    </row>
    <row r="154" spans="1:11" ht="15" customHeight="1">
      <c r="A154" s="38" t="s">
        <v>318</v>
      </c>
      <c r="B154" s="81" t="str">
        <f t="shared" si="9"/>
        <v>OC043</v>
      </c>
      <c r="C154" s="38" t="s">
        <v>180</v>
      </c>
      <c r="D154" s="38" t="s">
        <v>126</v>
      </c>
      <c r="E154" s="81" t="str">
        <f t="shared" si="10"/>
        <v>OC043BlackLL</v>
      </c>
      <c r="F154" s="86" t="s">
        <v>315</v>
      </c>
      <c r="G154" s="83" t="str">
        <f>IF(VLOOKUP(A154,[1]Product!$C:$Q,13,FALSE)=H154,"Y","N")</f>
        <v>Y</v>
      </c>
      <c r="H154" s="92">
        <v>580</v>
      </c>
      <c r="I154" s="83" t="str">
        <f>IF(VLOOKUP(A154,[1]Product!$C:$Q,14,FALSE)=J154,"Y","N")</f>
        <v>Y</v>
      </c>
      <c r="J154" s="38">
        <v>592</v>
      </c>
      <c r="K154" s="116" t="str">
        <f>IF(ISNA(VLOOKUP(A154,'[2]0207'!$A:$A,1,FALSE)),"N","Y")</f>
        <v>Y</v>
      </c>
    </row>
    <row r="155" spans="1:11" ht="15" customHeight="1">
      <c r="A155" s="95" t="s">
        <v>373</v>
      </c>
      <c r="B155" s="81" t="str">
        <f t="shared" si="9"/>
        <v>OC047</v>
      </c>
      <c r="C155" s="38" t="s">
        <v>187</v>
      </c>
      <c r="D155" s="38" t="s">
        <v>129</v>
      </c>
      <c r="E155" s="81" t="str">
        <f t="shared" si="10"/>
        <v>OC047BlueM</v>
      </c>
      <c r="F155" s="86" t="s">
        <v>380</v>
      </c>
      <c r="G155" s="83" t="str">
        <f>IF(VLOOKUP(A155,[1]Product!$C:$Q,13,FALSE)=H155,"Y","N")</f>
        <v>Y</v>
      </c>
      <c r="H155" s="92">
        <v>378</v>
      </c>
      <c r="I155" s="83" t="str">
        <f>IF(VLOOKUP(A155,[1]Product!$C:$Q,14,FALSE)=J155,"Y","N")</f>
        <v>Y</v>
      </c>
      <c r="J155" s="38">
        <v>386</v>
      </c>
      <c r="K155" s="116" t="str">
        <f>IF(ISNA(VLOOKUP(A155,'[2]0207'!$A:$A,1,FALSE)),"N","Y")</f>
        <v>Y</v>
      </c>
    </row>
    <row r="156" spans="1:11" ht="15" customHeight="1">
      <c r="A156" s="95" t="s">
        <v>374</v>
      </c>
      <c r="B156" s="81" t="str">
        <f t="shared" si="9"/>
        <v>OC047</v>
      </c>
      <c r="C156" s="38" t="s">
        <v>187</v>
      </c>
      <c r="D156" s="38" t="s">
        <v>128</v>
      </c>
      <c r="E156" s="81" t="str">
        <f t="shared" si="10"/>
        <v>OC047BlueL</v>
      </c>
      <c r="F156" s="86" t="s">
        <v>380</v>
      </c>
      <c r="G156" s="83" t="str">
        <f>IF(VLOOKUP(A156,[1]Product!$C:$Q,13,FALSE)=H156,"Y","N")</f>
        <v>Y</v>
      </c>
      <c r="H156" s="92">
        <v>378</v>
      </c>
      <c r="I156" s="83" t="str">
        <f>IF(VLOOKUP(A156,[1]Product!$C:$Q,14,FALSE)=J156,"Y","N")</f>
        <v>Y</v>
      </c>
      <c r="J156" s="38">
        <v>386</v>
      </c>
      <c r="K156" s="116" t="str">
        <f>IF(ISNA(VLOOKUP(A156,'[2]0207'!$A:$A,1,FALSE)),"N","Y")</f>
        <v>Y</v>
      </c>
    </row>
    <row r="157" spans="1:11" ht="15" customHeight="1">
      <c r="A157" s="95" t="s">
        <v>375</v>
      </c>
      <c r="B157" s="81" t="str">
        <f t="shared" si="9"/>
        <v>OC047</v>
      </c>
      <c r="C157" s="38" t="s">
        <v>187</v>
      </c>
      <c r="D157" s="38" t="s">
        <v>126</v>
      </c>
      <c r="E157" s="81" t="str">
        <f t="shared" si="10"/>
        <v>OC047BlueLL</v>
      </c>
      <c r="F157" s="86" t="s">
        <v>380</v>
      </c>
      <c r="G157" s="83" t="str">
        <f>IF(VLOOKUP(A157,[1]Product!$C:$Q,13,FALSE)=H157,"Y","N")</f>
        <v>Y</v>
      </c>
      <c r="H157" s="92">
        <v>399</v>
      </c>
      <c r="I157" s="83" t="str">
        <f>IF(VLOOKUP(A157,[1]Product!$C:$Q,14,FALSE)=J157,"Y","N")</f>
        <v>Y</v>
      </c>
      <c r="J157" s="38">
        <v>406</v>
      </c>
      <c r="K157" s="116" t="str">
        <f>IF(ISNA(VLOOKUP(A157,'[2]0207'!$A:$A,1,FALSE)),"N","Y")</f>
        <v>Y</v>
      </c>
    </row>
    <row r="158" spans="1:11" ht="15" customHeight="1">
      <c r="A158" s="95" t="s">
        <v>376</v>
      </c>
      <c r="B158" s="81" t="str">
        <f t="shared" si="9"/>
        <v>OC047</v>
      </c>
      <c r="C158" s="38" t="s">
        <v>379</v>
      </c>
      <c r="D158" s="38" t="s">
        <v>129</v>
      </c>
      <c r="E158" s="81" t="str">
        <f t="shared" si="10"/>
        <v>OC047GreenM</v>
      </c>
      <c r="F158" s="86" t="s">
        <v>380</v>
      </c>
      <c r="G158" s="83" t="str">
        <f>IF(VLOOKUP(A158,[1]Product!$C:$Q,13,FALSE)=H158,"Y","N")</f>
        <v>Y</v>
      </c>
      <c r="H158" s="92">
        <v>378</v>
      </c>
      <c r="I158" s="83" t="str">
        <f>IF(VLOOKUP(A158,[1]Product!$C:$Q,14,FALSE)=J158,"Y","N")</f>
        <v>Y</v>
      </c>
      <c r="J158" s="38">
        <v>386</v>
      </c>
      <c r="K158" s="116" t="str">
        <f>IF(ISNA(VLOOKUP(A158,'[2]0207'!$A:$A,1,FALSE)),"N","Y")</f>
        <v>Y</v>
      </c>
    </row>
    <row r="159" spans="1:11" ht="15" customHeight="1">
      <c r="A159" s="95" t="s">
        <v>377</v>
      </c>
      <c r="B159" s="81" t="str">
        <f t="shared" si="9"/>
        <v>OC047</v>
      </c>
      <c r="C159" s="38" t="s">
        <v>379</v>
      </c>
      <c r="D159" s="38" t="s">
        <v>128</v>
      </c>
      <c r="E159" s="81" t="str">
        <f t="shared" si="10"/>
        <v>OC047GreenL</v>
      </c>
      <c r="F159" s="86" t="s">
        <v>380</v>
      </c>
      <c r="G159" s="83" t="str">
        <f>IF(VLOOKUP(A159,[1]Product!$C:$Q,13,FALSE)=H159,"Y","N")</f>
        <v>Y</v>
      </c>
      <c r="H159" s="92">
        <v>378</v>
      </c>
      <c r="I159" s="83" t="str">
        <f>IF(VLOOKUP(A159,[1]Product!$C:$Q,14,FALSE)=J159,"Y","N")</f>
        <v>Y</v>
      </c>
      <c r="J159" s="38">
        <v>386</v>
      </c>
      <c r="K159" s="116" t="str">
        <f>IF(ISNA(VLOOKUP(A159,'[2]0207'!$A:$A,1,FALSE)),"N","Y")</f>
        <v>Y</v>
      </c>
    </row>
    <row r="160" spans="1:11" ht="15" customHeight="1">
      <c r="A160" s="95" t="s">
        <v>378</v>
      </c>
      <c r="B160" s="81" t="str">
        <f t="shared" si="9"/>
        <v>OC047</v>
      </c>
      <c r="C160" s="38" t="s">
        <v>379</v>
      </c>
      <c r="D160" s="38" t="s">
        <v>126</v>
      </c>
      <c r="E160" s="81" t="str">
        <f t="shared" si="10"/>
        <v>OC047GreenLL</v>
      </c>
      <c r="F160" s="86" t="s">
        <v>380</v>
      </c>
      <c r="G160" s="83" t="str">
        <f>IF(VLOOKUP(A160,[1]Product!$C:$Q,13,FALSE)=H160,"Y","N")</f>
        <v>Y</v>
      </c>
      <c r="H160" s="92">
        <v>399</v>
      </c>
      <c r="I160" s="83" t="str">
        <f>IF(VLOOKUP(A160,[1]Product!$C:$Q,14,FALSE)=J160,"Y","N")</f>
        <v>Y</v>
      </c>
      <c r="J160" s="38">
        <v>406</v>
      </c>
      <c r="K160" s="116" t="str">
        <f>IF(ISNA(VLOOKUP(A160,'[2]0207'!$A:$A,1,FALSE)),"N","Y")</f>
        <v>Y</v>
      </c>
    </row>
    <row r="161" spans="1:11" ht="15" customHeight="1">
      <c r="A161" s="95" t="s">
        <v>381</v>
      </c>
      <c r="B161" s="81" t="str">
        <f t="shared" si="9"/>
        <v>OC048</v>
      </c>
      <c r="C161" s="38" t="s">
        <v>180</v>
      </c>
      <c r="D161" s="38" t="s">
        <v>129</v>
      </c>
      <c r="E161" s="81" t="str">
        <f t="shared" si="10"/>
        <v>OC048BlackM</v>
      </c>
      <c r="F161" s="86" t="s">
        <v>384</v>
      </c>
      <c r="G161" s="83" t="str">
        <f>IF(VLOOKUP(A161,[1]Product!$C:$Q,13,FALSE)=H161,"Y","N")</f>
        <v>Y</v>
      </c>
      <c r="H161" s="92">
        <v>616</v>
      </c>
      <c r="I161" s="83" t="str">
        <f>IF(VLOOKUP(A161,[1]Product!$C:$Q,14,FALSE)=J161,"Y","N")</f>
        <v>Y</v>
      </c>
      <c r="J161" s="38">
        <v>628</v>
      </c>
      <c r="K161" s="116" t="str">
        <f>IF(ISNA(VLOOKUP(A161,'[2]0207'!$A:$A,1,FALSE)),"N","Y")</f>
        <v>Y</v>
      </c>
    </row>
    <row r="162" spans="1:11" ht="15" customHeight="1">
      <c r="A162" s="95" t="s">
        <v>382</v>
      </c>
      <c r="B162" s="81" t="str">
        <f t="shared" si="9"/>
        <v>OC048</v>
      </c>
      <c r="C162" s="38" t="s">
        <v>180</v>
      </c>
      <c r="D162" s="38" t="s">
        <v>128</v>
      </c>
      <c r="E162" s="81" t="str">
        <f t="shared" si="10"/>
        <v>OC048BlackL</v>
      </c>
      <c r="F162" s="86" t="s">
        <v>384</v>
      </c>
      <c r="G162" s="83" t="str">
        <f>IF(VLOOKUP(A162,[1]Product!$C:$Q,13,FALSE)=H162,"Y","N")</f>
        <v>Y</v>
      </c>
      <c r="H162" s="92">
        <v>616</v>
      </c>
      <c r="I162" s="83" t="str">
        <f>IF(VLOOKUP(A162,[1]Product!$C:$Q,14,FALSE)=J162,"Y","N")</f>
        <v>Y</v>
      </c>
      <c r="J162" s="38">
        <v>628</v>
      </c>
      <c r="K162" s="116" t="str">
        <f>IF(ISNA(VLOOKUP(A162,'[2]0207'!$A:$A,1,FALSE)),"N","Y")</f>
        <v>Y</v>
      </c>
    </row>
    <row r="163" spans="1:11" ht="15" customHeight="1">
      <c r="A163" s="38" t="s">
        <v>383</v>
      </c>
      <c r="B163" s="81" t="str">
        <f t="shared" si="9"/>
        <v>OC048</v>
      </c>
      <c r="C163" s="38" t="s">
        <v>180</v>
      </c>
      <c r="D163" s="38" t="s">
        <v>126</v>
      </c>
      <c r="E163" s="81" t="str">
        <f t="shared" si="10"/>
        <v>OC048BlackLL</v>
      </c>
      <c r="F163" s="86" t="s">
        <v>384</v>
      </c>
      <c r="G163" s="83" t="str">
        <f>IF(VLOOKUP(A163,[1]Product!$C:$Q,13,FALSE)=H163,"Y","N")</f>
        <v>Y</v>
      </c>
      <c r="H163" s="92">
        <v>636</v>
      </c>
      <c r="I163" s="83" t="str">
        <f>IF(VLOOKUP(A163,[1]Product!$C:$Q,14,FALSE)=J163,"Y","N")</f>
        <v>Y</v>
      </c>
      <c r="J163" s="38">
        <v>648</v>
      </c>
      <c r="K163" s="116" t="str">
        <f>IF(ISNA(VLOOKUP(A163,'[2]0207'!$A:$A,1,FALSE)),"N","Y")</f>
        <v>Y</v>
      </c>
    </row>
    <row r="164" spans="1:11" ht="15" customHeight="1">
      <c r="A164" s="38" t="s">
        <v>441</v>
      </c>
      <c r="B164" s="81" t="str">
        <f t="shared" si="9"/>
        <v>OC051</v>
      </c>
      <c r="C164" s="50" t="s">
        <v>432</v>
      </c>
      <c r="D164" s="93" t="s">
        <v>129</v>
      </c>
      <c r="E164" s="81" t="str">
        <f t="shared" si="10"/>
        <v>OC051NavyM</v>
      </c>
      <c r="F164" s="86" t="s">
        <v>451</v>
      </c>
      <c r="G164" s="83" t="str">
        <f>IF(VLOOKUP(A164,[1]Product!$C:$Q,13,FALSE)=H164,"Y","N")</f>
        <v>Y</v>
      </c>
      <c r="H164" s="92">
        <v>600</v>
      </c>
      <c r="I164" s="83" t="str">
        <f>IF(VLOOKUP(A164,[1]Product!$C:$Q,14,FALSE)=J164,"Y","N")</f>
        <v>Y</v>
      </c>
      <c r="J164" s="38">
        <v>612</v>
      </c>
      <c r="K164" s="116" t="str">
        <f>IF(ISNA(VLOOKUP(A164,'[2]0207'!$A:$A,1,FALSE)),"N","Y")</f>
        <v>Y</v>
      </c>
    </row>
    <row r="165" spans="1:11" ht="15" customHeight="1">
      <c r="A165" s="38" t="s">
        <v>442</v>
      </c>
      <c r="B165" s="81" t="str">
        <f t="shared" si="9"/>
        <v>OC051</v>
      </c>
      <c r="C165" s="50" t="s">
        <v>432</v>
      </c>
      <c r="D165" s="93" t="s">
        <v>128</v>
      </c>
      <c r="E165" s="81" t="str">
        <f t="shared" si="10"/>
        <v>OC051NavyL</v>
      </c>
      <c r="F165" s="86" t="s">
        <v>451</v>
      </c>
      <c r="G165" s="83" t="str">
        <f>IF(VLOOKUP(A165,[1]Product!$C:$Q,13,FALSE)=H165,"Y","N")</f>
        <v>Y</v>
      </c>
      <c r="H165" s="92">
        <v>600</v>
      </c>
      <c r="I165" s="83" t="str">
        <f>IF(VLOOKUP(A165,[1]Product!$C:$Q,14,FALSE)=J165,"Y","N")</f>
        <v>Y</v>
      </c>
      <c r="J165" s="38">
        <v>612</v>
      </c>
      <c r="K165" s="116" t="str">
        <f>IF(ISNA(VLOOKUP(A165,'[2]0207'!$A:$A,1,FALSE)),"N","Y")</f>
        <v>Y</v>
      </c>
    </row>
    <row r="166" spans="1:11" ht="15" customHeight="1">
      <c r="A166" s="95" t="s">
        <v>443</v>
      </c>
      <c r="B166" s="81" t="str">
        <f t="shared" si="9"/>
        <v>OC051</v>
      </c>
      <c r="C166" s="50" t="s">
        <v>432</v>
      </c>
      <c r="D166" s="93" t="s">
        <v>126</v>
      </c>
      <c r="E166" s="81" t="str">
        <f t="shared" si="10"/>
        <v>OC051NavyLL</v>
      </c>
      <c r="F166" s="86" t="s">
        <v>451</v>
      </c>
      <c r="G166" s="83" t="str">
        <f>IF(VLOOKUP(A166,[1]Product!$C:$Q,13,FALSE)=H166,"Y","N")</f>
        <v>Y</v>
      </c>
      <c r="H166" s="92">
        <v>615</v>
      </c>
      <c r="I166" s="83" t="str">
        <f>IF(VLOOKUP(A166,[1]Product!$C:$Q,14,FALSE)=J166,"Y","N")</f>
        <v>Y</v>
      </c>
      <c r="J166" s="38">
        <v>627</v>
      </c>
      <c r="K166" s="116" t="str">
        <f>IF(ISNA(VLOOKUP(A166,'[2]0207'!$A:$A,1,FALSE)),"N","Y")</f>
        <v>Y</v>
      </c>
    </row>
    <row r="167" spans="1:11" ht="15" customHeight="1">
      <c r="A167" s="95" t="s">
        <v>404</v>
      </c>
      <c r="B167" s="81" t="str">
        <f t="shared" si="9"/>
        <v>OC052</v>
      </c>
      <c r="C167" s="50" t="s">
        <v>201</v>
      </c>
      <c r="D167" s="93" t="s">
        <v>129</v>
      </c>
      <c r="E167" s="81" t="str">
        <f t="shared" si="10"/>
        <v>OC052Light PinkM</v>
      </c>
      <c r="F167" s="86" t="s">
        <v>419</v>
      </c>
      <c r="G167" s="83" t="str">
        <f>IF(VLOOKUP(A167,[1]Product!$C:$Q,13,FALSE)=H167,"Y","N")</f>
        <v>Y</v>
      </c>
      <c r="H167" s="92">
        <v>595</v>
      </c>
      <c r="I167" s="83" t="str">
        <f>IF(VLOOKUP(A167,[1]Product!$C:$Q,14,FALSE)=J167,"Y","N")</f>
        <v>Y</v>
      </c>
      <c r="J167" s="38">
        <v>607</v>
      </c>
      <c r="K167" s="116" t="str">
        <f>IF(ISNA(VLOOKUP(A167,'[2]0207'!$A:$A,1,FALSE)),"N","Y")</f>
        <v>Y</v>
      </c>
    </row>
    <row r="168" spans="1:11" ht="15" customHeight="1">
      <c r="A168" s="95" t="s">
        <v>405</v>
      </c>
      <c r="B168" s="81" t="str">
        <f t="shared" si="9"/>
        <v>OC052</v>
      </c>
      <c r="C168" s="50" t="s">
        <v>201</v>
      </c>
      <c r="D168" s="93" t="s">
        <v>128</v>
      </c>
      <c r="E168" s="81" t="str">
        <f t="shared" si="10"/>
        <v>OC052Light PinkL</v>
      </c>
      <c r="F168" s="86" t="s">
        <v>419</v>
      </c>
      <c r="G168" s="83" t="str">
        <f>IF(VLOOKUP(A168,[1]Product!$C:$Q,13,FALSE)=H168,"Y","N")</f>
        <v>Y</v>
      </c>
      <c r="H168" s="92">
        <v>595</v>
      </c>
      <c r="I168" s="83" t="str">
        <f>IF(VLOOKUP(A168,[1]Product!$C:$Q,14,FALSE)=J168,"Y","N")</f>
        <v>Y</v>
      </c>
      <c r="J168" s="38">
        <v>607</v>
      </c>
      <c r="K168" s="116" t="str">
        <f>IF(ISNA(VLOOKUP(A168,'[2]0207'!$A:$A,1,FALSE)),"N","Y")</f>
        <v>Y</v>
      </c>
    </row>
    <row r="169" spans="1:11" ht="15" customHeight="1">
      <c r="A169" s="95" t="s">
        <v>406</v>
      </c>
      <c r="B169" s="81" t="str">
        <f t="shared" si="9"/>
        <v>OC052</v>
      </c>
      <c r="C169" s="50" t="s">
        <v>201</v>
      </c>
      <c r="D169" s="93" t="s">
        <v>126</v>
      </c>
      <c r="E169" s="81" t="str">
        <f t="shared" ref="E169:E190" si="11">+B169&amp;C169&amp;D169</f>
        <v>OC052Light PinkLL</v>
      </c>
      <c r="F169" s="86" t="s">
        <v>419</v>
      </c>
      <c r="G169" s="83" t="str">
        <f>IF(VLOOKUP(A169,[1]Product!$C:$Q,13,FALSE)=H169,"Y","N")</f>
        <v>Y</v>
      </c>
      <c r="H169" s="92">
        <v>611</v>
      </c>
      <c r="I169" s="83" t="str">
        <f>IF(VLOOKUP(A169,[1]Product!$C:$Q,14,FALSE)=J169,"Y","N")</f>
        <v>Y</v>
      </c>
      <c r="J169" s="38">
        <v>623</v>
      </c>
      <c r="K169" s="116" t="str">
        <f>IF(ISNA(VLOOKUP(A169,'[2]0207'!$A:$A,1,FALSE)),"N","Y")</f>
        <v>Y</v>
      </c>
    </row>
    <row r="170" spans="1:11" ht="15" customHeight="1">
      <c r="A170" s="95" t="s">
        <v>407</v>
      </c>
      <c r="B170" s="81" t="str">
        <f t="shared" si="9"/>
        <v>OC053</v>
      </c>
      <c r="C170" s="50" t="s">
        <v>425</v>
      </c>
      <c r="D170" s="93" t="s">
        <v>128</v>
      </c>
      <c r="E170" s="81" t="str">
        <f t="shared" si="11"/>
        <v>OC053Nile BlueL</v>
      </c>
      <c r="F170" s="86" t="s">
        <v>420</v>
      </c>
      <c r="G170" s="83" t="str">
        <f>IF(VLOOKUP(A170,[1]Product!$C:$Q,13,FALSE)=H170,"Y","N")</f>
        <v>Y</v>
      </c>
      <c r="H170" s="92">
        <v>606</v>
      </c>
      <c r="I170" s="83" t="str">
        <f>IF(VLOOKUP(A170,[1]Product!$C:$Q,14,FALSE)=J170,"Y","N")</f>
        <v>Y</v>
      </c>
      <c r="J170" s="38">
        <v>617</v>
      </c>
      <c r="K170" s="116" t="str">
        <f>IF(ISNA(VLOOKUP(A170,'[2]0207'!$A:$A,1,FALSE)),"N","Y")</f>
        <v>Y</v>
      </c>
    </row>
    <row r="171" spans="1:11" ht="15" customHeight="1">
      <c r="A171" s="95" t="s">
        <v>408</v>
      </c>
      <c r="B171" s="81" t="str">
        <f t="shared" si="9"/>
        <v>OC053</v>
      </c>
      <c r="C171" s="50" t="s">
        <v>425</v>
      </c>
      <c r="D171" s="93" t="s">
        <v>126</v>
      </c>
      <c r="E171" s="81" t="str">
        <f t="shared" si="11"/>
        <v>OC053Nile BlueLL</v>
      </c>
      <c r="F171" s="86" t="s">
        <v>420</v>
      </c>
      <c r="G171" s="83" t="str">
        <f>IF(VLOOKUP(A171,[1]Product!$C:$Q,13,FALSE)=H171,"Y","N")</f>
        <v>Y</v>
      </c>
      <c r="H171" s="92">
        <v>622</v>
      </c>
      <c r="I171" s="83" t="str">
        <f>IF(VLOOKUP(A171,[1]Product!$C:$Q,14,FALSE)=J171,"Y","N")</f>
        <v>Y</v>
      </c>
      <c r="J171" s="38">
        <v>633</v>
      </c>
      <c r="K171" s="116" t="str">
        <f>IF(ISNA(VLOOKUP(A171,'[2]0207'!$A:$A,1,FALSE)),"N","Y")</f>
        <v>Y</v>
      </c>
    </row>
    <row r="172" spans="1:11" ht="15" customHeight="1">
      <c r="A172" s="95" t="s">
        <v>409</v>
      </c>
      <c r="B172" s="81" t="str">
        <f t="shared" si="9"/>
        <v>OC055</v>
      </c>
      <c r="C172" s="50" t="s">
        <v>179</v>
      </c>
      <c r="D172" s="93" t="s">
        <v>129</v>
      </c>
      <c r="E172" s="81" t="str">
        <f t="shared" si="11"/>
        <v>OC055GrayM</v>
      </c>
      <c r="F172" s="86" t="s">
        <v>421</v>
      </c>
      <c r="G172" s="83" t="str">
        <f>IF(VLOOKUP(A172,[1]Product!$C:$Q,13,FALSE)=H172,"Y","N")</f>
        <v>Y</v>
      </c>
      <c r="H172" s="92">
        <v>464</v>
      </c>
      <c r="I172" s="83" t="str">
        <f>IF(VLOOKUP(A172,[1]Product!$C:$Q,14,FALSE)=J172,"Y","N")</f>
        <v>Y</v>
      </c>
      <c r="J172" s="38">
        <v>473</v>
      </c>
      <c r="K172" s="116" t="str">
        <f>IF(ISNA(VLOOKUP(A172,'[2]0207'!$A:$A,1,FALSE)),"N","Y")</f>
        <v>Y</v>
      </c>
    </row>
    <row r="173" spans="1:11" ht="15" customHeight="1">
      <c r="A173" s="95" t="s">
        <v>410</v>
      </c>
      <c r="B173" s="81" t="str">
        <f t="shared" si="9"/>
        <v>OC055</v>
      </c>
      <c r="C173" s="50" t="s">
        <v>179</v>
      </c>
      <c r="D173" s="93" t="s">
        <v>128</v>
      </c>
      <c r="E173" s="81" t="str">
        <f t="shared" si="11"/>
        <v>OC055GrayL</v>
      </c>
      <c r="F173" s="86" t="s">
        <v>421</v>
      </c>
      <c r="G173" s="83" t="str">
        <f>IF(VLOOKUP(A173,[1]Product!$C:$Q,13,FALSE)=H173,"Y","N")</f>
        <v>Y</v>
      </c>
      <c r="H173" s="92">
        <v>464</v>
      </c>
      <c r="I173" s="83" t="str">
        <f>IF(VLOOKUP(A173,[1]Product!$C:$Q,14,FALSE)=J173,"Y","N")</f>
        <v>Y</v>
      </c>
      <c r="J173" s="38">
        <v>473</v>
      </c>
      <c r="K173" s="116" t="str">
        <f>IF(ISNA(VLOOKUP(A173,'[2]0207'!$A:$A,1,FALSE)),"N","Y")</f>
        <v>Y</v>
      </c>
    </row>
    <row r="174" spans="1:11" ht="15" customHeight="1">
      <c r="A174" s="95" t="s">
        <v>411</v>
      </c>
      <c r="B174" s="81" t="str">
        <f t="shared" si="9"/>
        <v>OC055</v>
      </c>
      <c r="C174" s="50" t="s">
        <v>179</v>
      </c>
      <c r="D174" s="93" t="s">
        <v>126</v>
      </c>
      <c r="E174" s="81" t="str">
        <f t="shared" si="11"/>
        <v>OC055GrayLL</v>
      </c>
      <c r="F174" s="86" t="s">
        <v>421</v>
      </c>
      <c r="G174" s="83" t="str">
        <f>IF(VLOOKUP(A174,[1]Product!$C:$Q,13,FALSE)=H174,"Y","N")</f>
        <v>Y</v>
      </c>
      <c r="H174" s="92">
        <v>479</v>
      </c>
      <c r="I174" s="83" t="str">
        <f>IF(VLOOKUP(A174,[1]Product!$C:$Q,14,FALSE)=J174,"Y","N")</f>
        <v>Y</v>
      </c>
      <c r="J174" s="38">
        <v>488</v>
      </c>
      <c r="K174" s="116" t="str">
        <f>IF(ISNA(VLOOKUP(A174,'[2]0207'!$A:$A,1,FALSE)),"N","Y")</f>
        <v>Y</v>
      </c>
    </row>
    <row r="175" spans="1:11" ht="15" customHeight="1">
      <c r="A175" s="95" t="s">
        <v>412</v>
      </c>
      <c r="B175" s="81" t="str">
        <f t="shared" si="9"/>
        <v>OC056</v>
      </c>
      <c r="C175" s="50" t="s">
        <v>179</v>
      </c>
      <c r="D175" s="93" t="s">
        <v>129</v>
      </c>
      <c r="E175" s="81" t="str">
        <f t="shared" si="11"/>
        <v>OC056GrayM</v>
      </c>
      <c r="F175" s="86" t="s">
        <v>422</v>
      </c>
      <c r="G175" s="83" t="str">
        <f>IF(VLOOKUP(A175,[1]Product!$C:$Q,13,FALSE)=H175,"Y","N")</f>
        <v>Y</v>
      </c>
      <c r="H175" s="92">
        <v>565</v>
      </c>
      <c r="I175" s="83" t="str">
        <f>IF(VLOOKUP(A175,[1]Product!$C:$Q,14,FALSE)=J175,"Y","N")</f>
        <v>Y</v>
      </c>
      <c r="J175" s="38">
        <v>576</v>
      </c>
      <c r="K175" s="116" t="str">
        <f>IF(ISNA(VLOOKUP(A175,'[2]0207'!$A:$A,1,FALSE)),"N","Y")</f>
        <v>Y</v>
      </c>
    </row>
    <row r="176" spans="1:11" ht="15" customHeight="1">
      <c r="A176" s="95" t="s">
        <v>413</v>
      </c>
      <c r="B176" s="81" t="str">
        <f t="shared" si="9"/>
        <v>OC056</v>
      </c>
      <c r="C176" s="50" t="s">
        <v>179</v>
      </c>
      <c r="D176" s="93" t="s">
        <v>128</v>
      </c>
      <c r="E176" s="81" t="str">
        <f t="shared" si="11"/>
        <v>OC056GrayL</v>
      </c>
      <c r="F176" s="86" t="s">
        <v>422</v>
      </c>
      <c r="G176" s="83" t="str">
        <f>IF(VLOOKUP(A176,[1]Product!$C:$Q,13,FALSE)=H176,"Y","N")</f>
        <v>Y</v>
      </c>
      <c r="H176" s="92">
        <v>565</v>
      </c>
      <c r="I176" s="83" t="str">
        <f>IF(VLOOKUP(A176,[1]Product!$C:$Q,14,FALSE)=J176,"Y","N")</f>
        <v>Y</v>
      </c>
      <c r="J176" s="38">
        <v>576</v>
      </c>
      <c r="K176" s="116" t="str">
        <f>IF(ISNA(VLOOKUP(A176,'[2]0207'!$A:$A,1,FALSE)),"N","Y")</f>
        <v>Y</v>
      </c>
    </row>
    <row r="177" spans="1:11" ht="15" customHeight="1">
      <c r="A177" s="95" t="s">
        <v>414</v>
      </c>
      <c r="B177" s="81" t="str">
        <f t="shared" si="9"/>
        <v>OC057</v>
      </c>
      <c r="C177" s="50" t="s">
        <v>179</v>
      </c>
      <c r="D177" s="93" t="s">
        <v>129</v>
      </c>
      <c r="E177" s="81" t="str">
        <f t="shared" si="11"/>
        <v>OC057GrayM</v>
      </c>
      <c r="F177" s="86" t="s">
        <v>423</v>
      </c>
      <c r="G177" s="83" t="str">
        <f>IF(VLOOKUP(A177,[1]Product!$C:$Q,13,FALSE)=H177,"Y","N")</f>
        <v>Y</v>
      </c>
      <c r="H177" s="92">
        <v>464</v>
      </c>
      <c r="I177" s="83" t="str">
        <f>IF(VLOOKUP(A177,[1]Product!$C:$Q,14,FALSE)=J177,"Y","N")</f>
        <v>Y</v>
      </c>
      <c r="J177" s="38">
        <v>473</v>
      </c>
      <c r="K177" s="116" t="str">
        <f>IF(ISNA(VLOOKUP(A177,'[2]0207'!$A:$A,1,FALSE)),"N","Y")</f>
        <v>Y</v>
      </c>
    </row>
    <row r="178" spans="1:11" ht="15" customHeight="1">
      <c r="A178" s="95" t="s">
        <v>415</v>
      </c>
      <c r="B178" s="81" t="str">
        <f t="shared" si="9"/>
        <v>OC057</v>
      </c>
      <c r="C178" s="50" t="s">
        <v>179</v>
      </c>
      <c r="D178" s="93" t="s">
        <v>128</v>
      </c>
      <c r="E178" s="81" t="str">
        <f t="shared" si="11"/>
        <v>OC057GrayL</v>
      </c>
      <c r="F178" s="86" t="s">
        <v>423</v>
      </c>
      <c r="G178" s="83" t="str">
        <f>IF(VLOOKUP(A178,[1]Product!$C:$Q,13,FALSE)=H178,"Y","N")</f>
        <v>Y</v>
      </c>
      <c r="H178" s="92">
        <v>464</v>
      </c>
      <c r="I178" s="83" t="str">
        <f>IF(VLOOKUP(A178,[1]Product!$C:$Q,14,FALSE)=J178,"Y","N")</f>
        <v>Y</v>
      </c>
      <c r="J178" s="38">
        <v>473</v>
      </c>
      <c r="K178" s="116" t="str">
        <f>IF(ISNA(VLOOKUP(A178,'[2]0207'!$A:$A,1,FALSE)),"N","Y")</f>
        <v>Y</v>
      </c>
    </row>
    <row r="179" spans="1:11" ht="15" customHeight="1">
      <c r="A179" s="95" t="s">
        <v>416</v>
      </c>
      <c r="B179" s="81" t="str">
        <f t="shared" si="9"/>
        <v>OC059</v>
      </c>
      <c r="C179" s="50" t="s">
        <v>426</v>
      </c>
      <c r="D179" s="93" t="s">
        <v>129</v>
      </c>
      <c r="E179" s="81" t="str">
        <f t="shared" si="11"/>
        <v>OC059AlmondM</v>
      </c>
      <c r="F179" s="86" t="s">
        <v>424</v>
      </c>
      <c r="G179" s="83" t="str">
        <f>IF(VLOOKUP(A179,[1]Product!$C:$Q,13,FALSE)=H179,"Y","N")</f>
        <v>Y</v>
      </c>
      <c r="H179" s="92">
        <v>636</v>
      </c>
      <c r="I179" s="83" t="str">
        <f>IF(VLOOKUP(A179,[1]Product!$C:$Q,14,FALSE)=J179,"Y","N")</f>
        <v>Y</v>
      </c>
      <c r="J179" s="38">
        <v>648</v>
      </c>
      <c r="K179" s="116" t="str">
        <f>IF(ISNA(VLOOKUP(A179,'[2]0207'!$A:$A,1,FALSE)),"N","Y")</f>
        <v>Y</v>
      </c>
    </row>
    <row r="180" spans="1:11" ht="15" customHeight="1">
      <c r="A180" s="95" t="s">
        <v>417</v>
      </c>
      <c r="B180" s="81" t="str">
        <f t="shared" si="9"/>
        <v>OC059</v>
      </c>
      <c r="C180" s="50" t="s">
        <v>426</v>
      </c>
      <c r="D180" s="93" t="s">
        <v>128</v>
      </c>
      <c r="E180" s="81" t="str">
        <f t="shared" si="11"/>
        <v>OC059AlmondL</v>
      </c>
      <c r="F180" s="86" t="s">
        <v>424</v>
      </c>
      <c r="G180" s="83" t="str">
        <f>IF(VLOOKUP(A180,[1]Product!$C:$Q,13,FALSE)=H180,"Y","N")</f>
        <v>Y</v>
      </c>
      <c r="H180" s="92">
        <v>636</v>
      </c>
      <c r="I180" s="83" t="str">
        <f>IF(VLOOKUP(A180,[1]Product!$C:$Q,14,FALSE)=J180,"Y","N")</f>
        <v>Y</v>
      </c>
      <c r="J180" s="38">
        <v>648</v>
      </c>
      <c r="K180" s="116" t="str">
        <f>IF(ISNA(VLOOKUP(A180,'[2]0207'!$A:$A,1,FALSE)),"N","Y")</f>
        <v>Y</v>
      </c>
    </row>
    <row r="181" spans="1:11" ht="15" customHeight="1">
      <c r="A181" s="38" t="s">
        <v>418</v>
      </c>
      <c r="B181" s="81" t="str">
        <f t="shared" si="9"/>
        <v>OC059</v>
      </c>
      <c r="C181" s="50" t="s">
        <v>426</v>
      </c>
      <c r="D181" s="93" t="s">
        <v>126</v>
      </c>
      <c r="E181" s="81" t="str">
        <f t="shared" si="11"/>
        <v>OC059AlmondLL</v>
      </c>
      <c r="F181" s="86" t="s">
        <v>424</v>
      </c>
      <c r="G181" s="83" t="str">
        <f>IF(VLOOKUP(A181,[1]Product!$C:$Q,13,FALSE)=H181,"Y","N")</f>
        <v>Y</v>
      </c>
      <c r="H181" s="92">
        <v>656</v>
      </c>
      <c r="I181" s="83" t="str">
        <f>IF(VLOOKUP(A181,[1]Product!$C:$Q,14,FALSE)=J181,"Y","N")</f>
        <v>Y</v>
      </c>
      <c r="J181" s="38">
        <v>669</v>
      </c>
      <c r="K181" s="116" t="str">
        <f>IF(ISNA(VLOOKUP(A181,'[2]0207'!$A:$A,1,FALSE)),"N","Y")</f>
        <v>Y</v>
      </c>
    </row>
    <row r="182" spans="1:11" ht="15" customHeight="1">
      <c r="A182" s="38" t="s">
        <v>444</v>
      </c>
      <c r="B182" s="81" t="str">
        <f t="shared" si="9"/>
        <v>OC061</v>
      </c>
      <c r="C182" s="50" t="s">
        <v>183</v>
      </c>
      <c r="D182" s="93" t="s">
        <v>129</v>
      </c>
      <c r="E182" s="81" t="str">
        <f t="shared" si="11"/>
        <v>OC061Black x WhiteM</v>
      </c>
      <c r="F182" s="86" t="s">
        <v>452</v>
      </c>
      <c r="G182" s="83" t="str">
        <f>IF(VLOOKUP(A182,[1]Product!$C:$Q,13,FALSE)=H182,"Y","N")</f>
        <v>Y</v>
      </c>
      <c r="H182" s="92">
        <v>535</v>
      </c>
      <c r="I182" s="83" t="str">
        <f>IF(VLOOKUP(A182,[1]Product!$C:$Q,14,FALSE)=J182,"Y","N")</f>
        <v>Y</v>
      </c>
      <c r="J182" s="38">
        <v>545</v>
      </c>
      <c r="K182" s="116" t="str">
        <f>IF(ISNA(VLOOKUP(A182,'[2]0207'!$A:$A,1,FALSE)),"N","Y")</f>
        <v>Y</v>
      </c>
    </row>
    <row r="183" spans="1:11" ht="15" customHeight="1">
      <c r="A183" s="38" t="s">
        <v>445</v>
      </c>
      <c r="B183" s="81" t="str">
        <f t="shared" si="9"/>
        <v>OC061</v>
      </c>
      <c r="C183" s="50" t="s">
        <v>183</v>
      </c>
      <c r="D183" s="93" t="s">
        <v>128</v>
      </c>
      <c r="E183" s="81" t="str">
        <f t="shared" si="11"/>
        <v>OC061Black x WhiteL</v>
      </c>
      <c r="F183" s="86" t="s">
        <v>452</v>
      </c>
      <c r="G183" s="83" t="str">
        <f>IF(VLOOKUP(A183,[1]Product!$C:$Q,13,FALSE)=H183,"Y","N")</f>
        <v>Y</v>
      </c>
      <c r="H183" s="92">
        <v>535</v>
      </c>
      <c r="I183" s="83" t="str">
        <f>IF(VLOOKUP(A183,[1]Product!$C:$Q,14,FALSE)=J183,"Y","N")</f>
        <v>Y</v>
      </c>
      <c r="J183" s="38">
        <v>545</v>
      </c>
      <c r="K183" s="116" t="str">
        <f>IF(ISNA(VLOOKUP(A183,'[2]0207'!$A:$A,1,FALSE)),"N","Y")</f>
        <v>Y</v>
      </c>
    </row>
    <row r="184" spans="1:11" ht="15" customHeight="1">
      <c r="A184" s="38" t="s">
        <v>446</v>
      </c>
      <c r="B184" s="81" t="str">
        <f t="shared" si="9"/>
        <v>OC062</v>
      </c>
      <c r="C184" s="50" t="s">
        <v>180</v>
      </c>
      <c r="D184" s="93" t="s">
        <v>129</v>
      </c>
      <c r="E184" s="81" t="str">
        <f t="shared" si="11"/>
        <v>OC062BlackM</v>
      </c>
      <c r="F184" s="86" t="s">
        <v>453</v>
      </c>
      <c r="G184" s="83" t="str">
        <f>IF(VLOOKUP(A184,[1]Product!$C:$Q,13,FALSE)=H184,"Y","N")</f>
        <v>Y</v>
      </c>
      <c r="H184" s="92">
        <v>250</v>
      </c>
      <c r="I184" s="83" t="str">
        <f>IF(VLOOKUP(A184,[1]Product!$C:$Q,14,FALSE)=J184,"Y","N")</f>
        <v>Y</v>
      </c>
      <c r="J184" s="38">
        <v>255</v>
      </c>
      <c r="K184" s="116" t="str">
        <f>IF(ISNA(VLOOKUP(A184,'[2]0207'!$A:$A,1,FALSE)),"N","Y")</f>
        <v>Y</v>
      </c>
    </row>
    <row r="185" spans="1:11" ht="15" customHeight="1">
      <c r="A185" s="38" t="s">
        <v>447</v>
      </c>
      <c r="B185" s="81" t="str">
        <f t="shared" si="9"/>
        <v>OC062</v>
      </c>
      <c r="C185" s="50" t="s">
        <v>180</v>
      </c>
      <c r="D185" s="93" t="s">
        <v>128</v>
      </c>
      <c r="E185" s="81" t="str">
        <f t="shared" si="11"/>
        <v>OC062BlackL</v>
      </c>
      <c r="F185" s="86" t="s">
        <v>453</v>
      </c>
      <c r="G185" s="83" t="str">
        <f>IF(VLOOKUP(A185,[1]Product!$C:$Q,13,FALSE)=H185,"Y","N")</f>
        <v>Y</v>
      </c>
      <c r="H185" s="92">
        <v>250</v>
      </c>
      <c r="I185" s="83" t="str">
        <f>IF(VLOOKUP(A185,[1]Product!$C:$Q,14,FALSE)=J185,"Y","N")</f>
        <v>Y</v>
      </c>
      <c r="J185" s="38">
        <v>255</v>
      </c>
      <c r="K185" s="116" t="str">
        <f>IF(ISNA(VLOOKUP(A185,'[2]0207'!$A:$A,1,FALSE)),"N","Y")</f>
        <v>Y</v>
      </c>
    </row>
    <row r="186" spans="1:11" ht="15" customHeight="1">
      <c r="A186" s="38" t="s">
        <v>473</v>
      </c>
      <c r="B186" s="81" t="str">
        <f t="shared" si="9"/>
        <v>OC063</v>
      </c>
      <c r="C186" s="50" t="s">
        <v>475</v>
      </c>
      <c r="D186" s="93" t="s">
        <v>129</v>
      </c>
      <c r="E186" s="81" t="str">
        <f t="shared" si="11"/>
        <v>OC063Sage GreenM</v>
      </c>
      <c r="F186" s="86" t="s">
        <v>476</v>
      </c>
      <c r="G186" s="83" t="str">
        <f>IF(VLOOKUP(A186,[1]Product!$C:$Q,13,FALSE)=H186,"Y","N")</f>
        <v>Y</v>
      </c>
      <c r="H186" s="92">
        <v>550</v>
      </c>
      <c r="I186" s="83" t="str">
        <f>IF(VLOOKUP(A186,[1]Product!$C:$Q,14,FALSE)=J186,"Y","N")</f>
        <v>Y</v>
      </c>
      <c r="J186" s="38">
        <v>561</v>
      </c>
      <c r="K186" s="116" t="str">
        <f>IF(ISNA(VLOOKUP(A186,'[2]0207'!$A:$A,1,FALSE)),"N","Y")</f>
        <v>Y</v>
      </c>
    </row>
    <row r="187" spans="1:11" ht="15" customHeight="1">
      <c r="A187" s="38" t="s">
        <v>474</v>
      </c>
      <c r="B187" s="81" t="str">
        <f t="shared" si="9"/>
        <v>OC063</v>
      </c>
      <c r="C187" s="50" t="s">
        <v>475</v>
      </c>
      <c r="D187" s="93" t="s">
        <v>128</v>
      </c>
      <c r="E187" s="81" t="str">
        <f t="shared" si="11"/>
        <v>OC063Sage GreenL</v>
      </c>
      <c r="F187" s="86" t="s">
        <v>476</v>
      </c>
      <c r="G187" s="83" t="str">
        <f>IF(VLOOKUP(A187,[1]Product!$C:$Q,13,FALSE)=H187,"Y","N")</f>
        <v>Y</v>
      </c>
      <c r="H187" s="92">
        <v>550</v>
      </c>
      <c r="I187" s="83" t="str">
        <f>IF(VLOOKUP(A187,[1]Product!$C:$Q,14,FALSE)=J187,"Y","N")</f>
        <v>Y</v>
      </c>
      <c r="J187" s="38">
        <v>561</v>
      </c>
      <c r="K187" s="116" t="str">
        <f>IF(ISNA(VLOOKUP(A187,'[2]0207'!$A:$A,1,FALSE)),"N","Y")</f>
        <v>Y</v>
      </c>
    </row>
    <row r="188" spans="1:11" ht="15" customHeight="1">
      <c r="A188" s="38" t="s">
        <v>493</v>
      </c>
      <c r="B188" s="81" t="str">
        <f t="shared" si="9"/>
        <v>OC065</v>
      </c>
      <c r="C188" s="50" t="s">
        <v>460</v>
      </c>
      <c r="D188" s="93" t="s">
        <v>129</v>
      </c>
      <c r="E188" s="81" t="str">
        <f t="shared" si="11"/>
        <v>OC065Mist BlueM</v>
      </c>
      <c r="F188" s="86" t="s">
        <v>454</v>
      </c>
      <c r="G188" s="83" t="str">
        <f>IF(VLOOKUP(A188,[1]Product!$C:$Q,13,FALSE)=H188,"Y","N")</f>
        <v>Y</v>
      </c>
      <c r="H188" s="92">
        <v>360</v>
      </c>
      <c r="I188" s="83" t="str">
        <f>IF(VLOOKUP(A188,[1]Product!$C:$Q,14,FALSE)=J188,"Y","N")</f>
        <v>Y</v>
      </c>
      <c r="J188" s="38">
        <v>367</v>
      </c>
      <c r="K188" s="116" t="str">
        <f>IF(ISNA(VLOOKUP(A188,'[2]0207'!$A:$A,1,FALSE)),"N","Y")</f>
        <v>Y</v>
      </c>
    </row>
    <row r="189" spans="1:11" ht="15" customHeight="1">
      <c r="A189" s="38" t="s">
        <v>464</v>
      </c>
      <c r="B189" s="81" t="str">
        <f t="shared" si="9"/>
        <v>OC066</v>
      </c>
      <c r="C189" s="50" t="s">
        <v>303</v>
      </c>
      <c r="D189" s="93" t="s">
        <v>211</v>
      </c>
      <c r="E189" s="81" t="str">
        <f t="shared" si="11"/>
        <v>OC066Sky Blue130cm</v>
      </c>
      <c r="F189" s="86" t="s">
        <v>455</v>
      </c>
      <c r="G189" s="83" t="str">
        <f>IF(VLOOKUP(A189,[1]Product!$C:$Q,13,FALSE)=H189,"Y","N")</f>
        <v>Y</v>
      </c>
      <c r="H189" s="92">
        <v>205</v>
      </c>
      <c r="I189" s="83" t="str">
        <f>IF(VLOOKUP(A189,[1]Product!$C:$Q,14,FALSE)=J189,"Y","N")</f>
        <v>Y</v>
      </c>
      <c r="J189" s="38">
        <v>209</v>
      </c>
      <c r="K189" s="116" t="str">
        <f>IF(ISNA(VLOOKUP(A189,'[2]0207'!$A:$A,1,FALSE)),"N","Y")</f>
        <v>Y</v>
      </c>
    </row>
    <row r="190" spans="1:11" ht="15" customHeight="1">
      <c r="A190" s="38" t="s">
        <v>465</v>
      </c>
      <c r="B190" s="81" t="str">
        <f t="shared" si="9"/>
        <v>OC067</v>
      </c>
      <c r="C190" s="50" t="s">
        <v>303</v>
      </c>
      <c r="D190" s="93" t="s">
        <v>211</v>
      </c>
      <c r="E190" s="81" t="str">
        <f t="shared" si="11"/>
        <v>OC067Sky Blue130cm</v>
      </c>
      <c r="F190" s="86" t="s">
        <v>456</v>
      </c>
      <c r="G190" s="83" t="str">
        <f>IF(VLOOKUP(A190,[1]Product!$C:$Q,13,FALSE)=H190,"Y","N")</f>
        <v>Y</v>
      </c>
      <c r="H190" s="92">
        <v>160</v>
      </c>
      <c r="I190" s="83" t="str">
        <f>IF(VLOOKUP(A190,[1]Product!$C:$Q,14,FALSE)=J190,"Y","N")</f>
        <v>Y</v>
      </c>
      <c r="J190" s="38">
        <v>163</v>
      </c>
      <c r="K190" s="116" t="str">
        <f>IF(ISNA(VLOOKUP(A190,'[2]0207'!$A:$A,1,FALSE)),"N","Y")</f>
        <v>Y</v>
      </c>
    </row>
    <row r="191" spans="1:11" ht="15" customHeight="1">
      <c r="A191" s="38" t="s">
        <v>466</v>
      </c>
      <c r="B191" s="81" t="str">
        <f t="shared" si="9"/>
        <v>OC067</v>
      </c>
      <c r="C191" s="50" t="s">
        <v>303</v>
      </c>
      <c r="D191" s="93" t="s">
        <v>212</v>
      </c>
      <c r="E191" s="81" t="str">
        <f t="shared" ref="E191:E266" si="12">+B191&amp;C191&amp;D191</f>
        <v>OC067Sky Blue150cm</v>
      </c>
      <c r="F191" s="86" t="s">
        <v>456</v>
      </c>
      <c r="G191" s="83" t="str">
        <f>IF(VLOOKUP(A191,[1]Product!$C:$Q,13,FALSE)=H191,"Y","N")</f>
        <v>Y</v>
      </c>
      <c r="H191" s="92">
        <v>175</v>
      </c>
      <c r="I191" s="83" t="str">
        <f>IF(VLOOKUP(A191,[1]Product!$C:$Q,14,FALSE)=J191,"Y","N")</f>
        <v>Y</v>
      </c>
      <c r="J191" s="38">
        <v>178</v>
      </c>
      <c r="K191" s="116" t="str">
        <f>IF(ISNA(VLOOKUP(A191,'[2]0207'!$A:$A,1,FALSE)),"N","Y")</f>
        <v>Y</v>
      </c>
    </row>
    <row r="192" spans="1:11" ht="15" customHeight="1">
      <c r="A192" s="38" t="s">
        <v>477</v>
      </c>
      <c r="B192" s="81" t="str">
        <f t="shared" si="9"/>
        <v>OC071</v>
      </c>
      <c r="C192" s="50" t="s">
        <v>181</v>
      </c>
      <c r="D192" s="93" t="s">
        <v>129</v>
      </c>
      <c r="E192" s="81" t="str">
        <f t="shared" si="12"/>
        <v>OC071Royal BlueM</v>
      </c>
      <c r="F192" s="86" t="s">
        <v>478</v>
      </c>
      <c r="G192" s="83" t="str">
        <f>IF(VLOOKUP(A192,[1]Product!$C:$Q,13,FALSE)=H192,"Y","N")</f>
        <v>Y</v>
      </c>
      <c r="H192" s="92">
        <v>540</v>
      </c>
      <c r="I192" s="83" t="str">
        <f>IF(VLOOKUP(A192,[1]Product!$C:$Q,14,FALSE)=J192,"Y","N")</f>
        <v>Y</v>
      </c>
      <c r="J192" s="38">
        <v>550</v>
      </c>
      <c r="K192" s="116" t="str">
        <f>IF(ISNA(VLOOKUP(A192,'[2]0207'!$A:$A,1,FALSE)),"N","Y")</f>
        <v>Y</v>
      </c>
    </row>
    <row r="193" spans="1:11" ht="15" customHeight="1">
      <c r="A193" s="38" t="s">
        <v>467</v>
      </c>
      <c r="B193" s="81" t="str">
        <f t="shared" si="9"/>
        <v>OC072</v>
      </c>
      <c r="C193" s="50" t="s">
        <v>185</v>
      </c>
      <c r="D193" s="93" t="s">
        <v>129</v>
      </c>
      <c r="E193" s="81" t="str">
        <f t="shared" si="12"/>
        <v>OC072Wine RedM</v>
      </c>
      <c r="F193" s="86" t="s">
        <v>457</v>
      </c>
      <c r="G193" s="83" t="str">
        <f>IF(VLOOKUP(A193,[1]Product!$C:$Q,13,FALSE)=H193,"Y","N")</f>
        <v>Y</v>
      </c>
      <c r="H193" s="92">
        <v>475</v>
      </c>
      <c r="I193" s="83" t="str">
        <f>IF(VLOOKUP(A193,[1]Product!$C:$Q,14,FALSE)=J193,"Y","N")</f>
        <v>Y</v>
      </c>
      <c r="J193" s="38">
        <v>484</v>
      </c>
      <c r="K193" s="116" t="str">
        <f>IF(ISNA(VLOOKUP(A193,'[2]0207'!$A:$A,1,FALSE)),"N","Y")</f>
        <v>Y</v>
      </c>
    </row>
    <row r="194" spans="1:11" ht="15" customHeight="1">
      <c r="A194" s="38" t="s">
        <v>468</v>
      </c>
      <c r="B194" s="81" t="str">
        <f t="shared" si="9"/>
        <v>OC072</v>
      </c>
      <c r="C194" s="50" t="s">
        <v>185</v>
      </c>
      <c r="D194" s="93" t="s">
        <v>128</v>
      </c>
      <c r="E194" s="81" t="str">
        <f t="shared" si="12"/>
        <v>OC072Wine RedL</v>
      </c>
      <c r="F194" s="86" t="s">
        <v>457</v>
      </c>
      <c r="G194" s="83" t="str">
        <f>IF(VLOOKUP(A194,[1]Product!$C:$Q,13,FALSE)=H194,"Y","N")</f>
        <v>Y</v>
      </c>
      <c r="H194" s="92">
        <v>475</v>
      </c>
      <c r="I194" s="83" t="str">
        <f>IF(VLOOKUP(A194,[1]Product!$C:$Q,14,FALSE)=J194,"Y","N")</f>
        <v>Y</v>
      </c>
      <c r="J194" s="38">
        <v>484</v>
      </c>
      <c r="K194" s="116" t="str">
        <f>IF(ISNA(VLOOKUP(A194,'[2]0207'!$A:$A,1,FALSE)),"N","Y")</f>
        <v>Y</v>
      </c>
    </row>
    <row r="195" spans="1:11" ht="15" customHeight="1">
      <c r="A195" s="38" t="s">
        <v>469</v>
      </c>
      <c r="B195" s="81" t="str">
        <f t="shared" si="9"/>
        <v>OC072</v>
      </c>
      <c r="C195" s="50" t="s">
        <v>185</v>
      </c>
      <c r="D195" s="93" t="s">
        <v>126</v>
      </c>
      <c r="E195" s="81" t="str">
        <f t="shared" si="12"/>
        <v>OC072Wine RedLL</v>
      </c>
      <c r="F195" s="86" t="s">
        <v>457</v>
      </c>
      <c r="G195" s="83" t="str">
        <f>IF(VLOOKUP(A195,[1]Product!$C:$Q,13,FALSE)=H195,"Y","N")</f>
        <v>Y</v>
      </c>
      <c r="H195" s="92">
        <v>490</v>
      </c>
      <c r="I195" s="83" t="str">
        <f>IF(VLOOKUP(A195,[1]Product!$C:$Q,14,FALSE)=J195,"Y","N")</f>
        <v>Y</v>
      </c>
      <c r="J195" s="38">
        <v>499</v>
      </c>
      <c r="K195" s="116" t="str">
        <f>IF(ISNA(VLOOKUP(A195,'[2]0207'!$A:$A,1,FALSE)),"N","Y")</f>
        <v>Y</v>
      </c>
    </row>
    <row r="196" spans="1:11" ht="15" customHeight="1">
      <c r="A196" s="38" t="s">
        <v>494</v>
      </c>
      <c r="B196" s="81" t="str">
        <f t="shared" si="9"/>
        <v>OC073</v>
      </c>
      <c r="C196" s="50" t="s">
        <v>184</v>
      </c>
      <c r="D196" s="93" t="s">
        <v>128</v>
      </c>
      <c r="E196" s="81" t="str">
        <f t="shared" si="12"/>
        <v>OC073PurpleL</v>
      </c>
      <c r="F196" s="86" t="s">
        <v>496</v>
      </c>
      <c r="G196" s="83" t="str">
        <f>IF(VLOOKUP(A196,[1]Product!$C:$Q,13,FALSE)=H196,"Y","N")</f>
        <v>Y</v>
      </c>
      <c r="H196" s="92">
        <v>350</v>
      </c>
      <c r="I196" s="83" t="str">
        <f>IF(VLOOKUP(A196,[1]Product!$C:$Q,14,FALSE)=J196,"Y","N")</f>
        <v>Y</v>
      </c>
      <c r="J196" s="38">
        <v>357</v>
      </c>
      <c r="K196" s="116" t="str">
        <f>IF(ISNA(VLOOKUP(A196,'[2]0207'!$A:$A,1,FALSE)),"N","Y")</f>
        <v>Y</v>
      </c>
    </row>
    <row r="197" spans="1:11" ht="15" customHeight="1">
      <c r="A197" s="38" t="s">
        <v>495</v>
      </c>
      <c r="B197" s="81" t="str">
        <f t="shared" si="9"/>
        <v>OC074</v>
      </c>
      <c r="C197" s="50" t="s">
        <v>184</v>
      </c>
      <c r="D197" s="93" t="s">
        <v>128</v>
      </c>
      <c r="E197" s="81" t="str">
        <f t="shared" si="12"/>
        <v>OC074PurpleL</v>
      </c>
      <c r="F197" s="86" t="s">
        <v>497</v>
      </c>
      <c r="G197" s="83" t="str">
        <f>IF(VLOOKUP(A197,[1]Product!$C:$Q,13,FALSE)=H197,"Y","N")</f>
        <v>Y</v>
      </c>
      <c r="H197" s="92">
        <v>395</v>
      </c>
      <c r="I197" s="83" t="str">
        <f>IF(VLOOKUP(A197,[1]Product!$C:$Q,14,FALSE)=J197,"Y","N")</f>
        <v>Y</v>
      </c>
      <c r="J197" s="38">
        <v>403</v>
      </c>
      <c r="K197" s="116" t="str">
        <f>IF(ISNA(VLOOKUP(A197,'[2]0207'!$A:$A,1,FALSE)),"N","Y")</f>
        <v>Y</v>
      </c>
    </row>
    <row r="198" spans="1:11" ht="15" customHeight="1">
      <c r="A198" s="38" t="s">
        <v>484</v>
      </c>
      <c r="B198" s="81" t="str">
        <f t="shared" si="9"/>
        <v>OC075</v>
      </c>
      <c r="C198" s="50" t="s">
        <v>189</v>
      </c>
      <c r="D198" s="93" t="s">
        <v>128</v>
      </c>
      <c r="E198" s="81" t="str">
        <f t="shared" si="12"/>
        <v>OC075IvoryL</v>
      </c>
      <c r="F198" s="86" t="s">
        <v>479</v>
      </c>
      <c r="G198" s="83" t="str">
        <f>IF(VLOOKUP(A198,[1]Product!$C:$Q,13,FALSE)=H198,"Y","N")</f>
        <v>Y</v>
      </c>
      <c r="H198" s="92">
        <v>675</v>
      </c>
      <c r="I198" s="83" t="str">
        <f>IF(VLOOKUP(A198,[1]Product!$C:$Q,14,FALSE)=J198,"Y","N")</f>
        <v>Y</v>
      </c>
      <c r="J198" s="38">
        <v>688</v>
      </c>
      <c r="K198" s="116" t="str">
        <f>IF(ISNA(VLOOKUP(A198,'[2]0207'!$A:$A,1,FALSE)),"N","Y")</f>
        <v>Y</v>
      </c>
    </row>
    <row r="199" spans="1:11" ht="15" customHeight="1">
      <c r="A199" s="38" t="s">
        <v>485</v>
      </c>
      <c r="B199" s="81" t="str">
        <f t="shared" si="9"/>
        <v>OC075</v>
      </c>
      <c r="C199" s="50" t="s">
        <v>189</v>
      </c>
      <c r="D199" s="93" t="s">
        <v>126</v>
      </c>
      <c r="E199" s="81" t="str">
        <f t="shared" si="12"/>
        <v>OC075IvoryLL</v>
      </c>
      <c r="F199" s="86" t="s">
        <v>479</v>
      </c>
      <c r="G199" s="83" t="str">
        <f>IF(VLOOKUP(A199,[1]Product!$C:$Q,13,FALSE)=H199,"Y","N")</f>
        <v>Y</v>
      </c>
      <c r="H199" s="92">
        <v>690</v>
      </c>
      <c r="I199" s="83" t="str">
        <f>IF(VLOOKUP(A199,[1]Product!$C:$Q,14,FALSE)=J199,"Y","N")</f>
        <v>Y</v>
      </c>
      <c r="J199" s="38">
        <v>703</v>
      </c>
      <c r="K199" s="116" t="str">
        <f>IF(ISNA(VLOOKUP(A199,'[2]0207'!$A:$A,1,FALSE)),"N","Y")</f>
        <v>Y</v>
      </c>
    </row>
    <row r="200" spans="1:11" ht="15" customHeight="1">
      <c r="A200" s="38" t="s">
        <v>486</v>
      </c>
      <c r="B200" s="81" t="str">
        <f t="shared" si="9"/>
        <v>OC076</v>
      </c>
      <c r="C200" s="50" t="s">
        <v>482</v>
      </c>
      <c r="D200" s="93" t="s">
        <v>129</v>
      </c>
      <c r="E200" s="81" t="str">
        <f t="shared" si="12"/>
        <v>OC076WisteriaM</v>
      </c>
      <c r="F200" s="86" t="s">
        <v>480</v>
      </c>
      <c r="G200" s="83" t="str">
        <f>IF(VLOOKUP(A200,[1]Product!$C:$Q,13,FALSE)=H200,"Y","N")</f>
        <v>Y</v>
      </c>
      <c r="H200" s="92">
        <v>685</v>
      </c>
      <c r="I200" s="83" t="str">
        <f>IF(VLOOKUP(A200,[1]Product!$C:$Q,14,FALSE)=J200,"Y","N")</f>
        <v>Y</v>
      </c>
      <c r="J200" s="38">
        <v>698</v>
      </c>
      <c r="K200" s="116" t="str">
        <f>IF(ISNA(VLOOKUP(A200,'[2]0207'!$A:$A,1,FALSE)),"N","Y")</f>
        <v>Y</v>
      </c>
    </row>
    <row r="201" spans="1:11" ht="15" customHeight="1">
      <c r="A201" s="38" t="s">
        <v>487</v>
      </c>
      <c r="B201" s="81" t="str">
        <f t="shared" si="9"/>
        <v>OC076</v>
      </c>
      <c r="C201" s="50" t="s">
        <v>482</v>
      </c>
      <c r="D201" s="93" t="s">
        <v>128</v>
      </c>
      <c r="E201" s="81" t="str">
        <f t="shared" si="12"/>
        <v>OC076WisteriaL</v>
      </c>
      <c r="F201" s="86" t="s">
        <v>480</v>
      </c>
      <c r="G201" s="83" t="str">
        <f>IF(VLOOKUP(A201,[1]Product!$C:$Q,13,FALSE)=H201,"Y","N")</f>
        <v>Y</v>
      </c>
      <c r="H201" s="92">
        <v>685</v>
      </c>
      <c r="I201" s="83" t="str">
        <f>IF(VLOOKUP(A201,[1]Product!$C:$Q,14,FALSE)=J201,"Y","N")</f>
        <v>Y</v>
      </c>
      <c r="J201" s="38">
        <v>698</v>
      </c>
      <c r="K201" s="116" t="str">
        <f>IF(ISNA(VLOOKUP(A201,'[2]0207'!$A:$A,1,FALSE)),"N","Y")</f>
        <v>Y</v>
      </c>
    </row>
    <row r="202" spans="1:11" ht="15" customHeight="1">
      <c r="A202" s="38" t="s">
        <v>488</v>
      </c>
      <c r="B202" s="81" t="str">
        <f t="shared" si="9"/>
        <v>OC076</v>
      </c>
      <c r="C202" s="50" t="s">
        <v>482</v>
      </c>
      <c r="D202" s="93" t="s">
        <v>126</v>
      </c>
      <c r="E202" s="81" t="str">
        <f t="shared" si="12"/>
        <v>OC076WisteriaLL</v>
      </c>
      <c r="F202" s="86" t="s">
        <v>480</v>
      </c>
      <c r="G202" s="83" t="str">
        <f>IF(VLOOKUP(A202,[1]Product!$C:$Q,13,FALSE)=H202,"Y","N")</f>
        <v>Y</v>
      </c>
      <c r="H202" s="92">
        <v>700</v>
      </c>
      <c r="I202" s="83" t="str">
        <f>IF(VLOOKUP(A202,[1]Product!$C:$Q,14,FALSE)=J202,"Y","N")</f>
        <v>Y</v>
      </c>
      <c r="J202" s="38">
        <v>714</v>
      </c>
      <c r="K202" s="116" t="str">
        <f>IF(ISNA(VLOOKUP(A202,'[2]0207'!$A:$A,1,FALSE)),"N","Y")</f>
        <v>Y</v>
      </c>
    </row>
    <row r="203" spans="1:11" ht="15" customHeight="1">
      <c r="A203" s="97" t="s">
        <v>489</v>
      </c>
      <c r="B203" s="81" t="str">
        <f t="shared" ref="B203:B302" si="13">LEFT(A203,5)</f>
        <v>OC077</v>
      </c>
      <c r="C203" s="50" t="s">
        <v>483</v>
      </c>
      <c r="D203" s="93"/>
      <c r="E203" s="81" t="str">
        <f t="shared" si="12"/>
        <v>OC077Midnight Blue</v>
      </c>
      <c r="F203" s="86" t="s">
        <v>481</v>
      </c>
      <c r="G203" s="83" t="str">
        <f>IF(VLOOKUP(A203,[1]Product!$C:$Q,13,FALSE)=H203,"Y","N")</f>
        <v>Y</v>
      </c>
      <c r="H203" s="92">
        <v>655</v>
      </c>
      <c r="I203" s="83" t="str">
        <f>IF(VLOOKUP(A203,[1]Product!$C:$Q,14,FALSE)=J203,"Y","N")</f>
        <v>Y</v>
      </c>
      <c r="J203" s="38">
        <v>668</v>
      </c>
      <c r="K203" s="116" t="str">
        <f>IF(ISNA(VLOOKUP(A203,'[2]0207'!$A:$A,1,FALSE)),"N","Y")</f>
        <v>Y</v>
      </c>
    </row>
    <row r="204" spans="1:11" ht="15" customHeight="1">
      <c r="A204" s="97" t="s">
        <v>523</v>
      </c>
      <c r="B204" s="81" t="str">
        <f t="shared" si="13"/>
        <v>OC078</v>
      </c>
      <c r="C204" s="50" t="s">
        <v>179</v>
      </c>
      <c r="D204" s="38" t="s">
        <v>126</v>
      </c>
      <c r="E204" s="81" t="str">
        <f t="shared" si="12"/>
        <v>OC078GrayLL</v>
      </c>
      <c r="F204" s="86" t="s">
        <v>569</v>
      </c>
      <c r="G204" s="83" t="str">
        <f>IF(VLOOKUP(A204,[1]Product!$C:$Q,13,FALSE)=H204,"Y","N")</f>
        <v>Y</v>
      </c>
      <c r="H204" s="92">
        <v>660</v>
      </c>
      <c r="I204" s="83" t="str">
        <f>IF(VLOOKUP(A204,[1]Product!$C:$Q,14,FALSE)=J204,"Y","N")</f>
        <v>Y</v>
      </c>
      <c r="J204" s="38">
        <v>673</v>
      </c>
      <c r="K204" s="116" t="str">
        <f>IF(ISNA(VLOOKUP(A204,'[2]0207'!$A:$A,1,FALSE)),"N","Y")</f>
        <v>Y</v>
      </c>
    </row>
    <row r="205" spans="1:11" ht="15" customHeight="1">
      <c r="A205" s="97" t="s">
        <v>524</v>
      </c>
      <c r="B205" s="81" t="str">
        <f t="shared" si="13"/>
        <v>OC079</v>
      </c>
      <c r="C205" s="50" t="s">
        <v>180</v>
      </c>
      <c r="D205" s="38" t="s">
        <v>128</v>
      </c>
      <c r="E205" s="81" t="str">
        <f t="shared" si="12"/>
        <v>OC079BlackL</v>
      </c>
      <c r="F205" s="86" t="s">
        <v>570</v>
      </c>
      <c r="G205" s="83" t="str">
        <f>IF(VLOOKUP(A205,[1]Product!$C:$Q,13,FALSE)=H205,"Y","N")</f>
        <v>Y</v>
      </c>
      <c r="H205" s="92">
        <v>370</v>
      </c>
      <c r="I205" s="83" t="str">
        <f>IF(VLOOKUP(A205,[1]Product!$C:$Q,14,FALSE)=J205,"Y","N")</f>
        <v>Y</v>
      </c>
      <c r="J205" s="38">
        <v>377</v>
      </c>
      <c r="K205" s="116" t="str">
        <f>IF(ISNA(VLOOKUP(A205,'[2]0207'!$A:$A,1,FALSE)),"N","Y")</f>
        <v>Y</v>
      </c>
    </row>
    <row r="206" spans="1:11" ht="15" customHeight="1">
      <c r="A206" s="97" t="s">
        <v>525</v>
      </c>
      <c r="B206" s="81" t="str">
        <f t="shared" si="13"/>
        <v>OC079</v>
      </c>
      <c r="C206" s="50" t="s">
        <v>180</v>
      </c>
      <c r="D206" s="38" t="s">
        <v>126</v>
      </c>
      <c r="E206" s="81" t="str">
        <f t="shared" si="12"/>
        <v>OC079BlackLL</v>
      </c>
      <c r="F206" s="86" t="s">
        <v>570</v>
      </c>
      <c r="G206" s="83" t="str">
        <f>IF(VLOOKUP(A206,[1]Product!$C:$Q,13,FALSE)=H206,"Y","N")</f>
        <v>Y</v>
      </c>
      <c r="H206" s="92">
        <v>385</v>
      </c>
      <c r="I206" s="83" t="str">
        <f>IF(VLOOKUP(A206,[1]Product!$C:$Q,14,FALSE)=J206,"Y","N")</f>
        <v>Y</v>
      </c>
      <c r="J206" s="38">
        <v>392</v>
      </c>
      <c r="K206" s="116" t="str">
        <f>IF(ISNA(VLOOKUP(A206,'[2]0207'!$A:$A,1,FALSE)),"N","Y")</f>
        <v>Y</v>
      </c>
    </row>
    <row r="207" spans="1:11" ht="15" customHeight="1">
      <c r="A207" s="97" t="s">
        <v>526</v>
      </c>
      <c r="B207" s="81" t="str">
        <f t="shared" si="13"/>
        <v>OC080</v>
      </c>
      <c r="C207" s="50" t="s">
        <v>562</v>
      </c>
      <c r="D207" s="38" t="s">
        <v>129</v>
      </c>
      <c r="E207" s="81" t="str">
        <f t="shared" si="12"/>
        <v>OC080Dark GrayM</v>
      </c>
      <c r="F207" s="86" t="s">
        <v>571</v>
      </c>
      <c r="G207" s="83" t="str">
        <f>IF(VLOOKUP(A207,[1]Product!$C:$Q,13,FALSE)=H207,"Y","N")</f>
        <v>Y</v>
      </c>
      <c r="H207" s="92">
        <v>515</v>
      </c>
      <c r="I207" s="83" t="str">
        <f>IF(VLOOKUP(A207,[1]Product!$C:$Q,14,FALSE)=J207,"Y","N")</f>
        <v>Y</v>
      </c>
      <c r="J207" s="38">
        <v>525</v>
      </c>
      <c r="K207" s="116" t="str">
        <f>IF(ISNA(VLOOKUP(A207,'[2]0207'!$A:$A,1,FALSE)),"N","Y")</f>
        <v>Y</v>
      </c>
    </row>
    <row r="208" spans="1:11" ht="15" customHeight="1">
      <c r="A208" s="97" t="s">
        <v>527</v>
      </c>
      <c r="B208" s="81" t="str">
        <f t="shared" si="13"/>
        <v>OC080</v>
      </c>
      <c r="C208" s="50" t="s">
        <v>562</v>
      </c>
      <c r="D208" s="38" t="s">
        <v>128</v>
      </c>
      <c r="E208" s="81" t="str">
        <f t="shared" si="12"/>
        <v>OC080Dark GrayL</v>
      </c>
      <c r="F208" s="86" t="s">
        <v>571</v>
      </c>
      <c r="G208" s="83" t="str">
        <f>IF(VLOOKUP(A208,[1]Product!$C:$Q,13,FALSE)=H208,"Y","N")</f>
        <v>Y</v>
      </c>
      <c r="H208" s="92">
        <v>515</v>
      </c>
      <c r="I208" s="83" t="str">
        <f>IF(VLOOKUP(A208,[1]Product!$C:$Q,14,FALSE)=J208,"Y","N")</f>
        <v>Y</v>
      </c>
      <c r="J208" s="38">
        <v>525</v>
      </c>
      <c r="K208" s="116" t="str">
        <f>IF(ISNA(VLOOKUP(A208,'[2]0207'!$A:$A,1,FALSE)),"N","Y")</f>
        <v>Y</v>
      </c>
    </row>
    <row r="209" spans="1:11" ht="15" customHeight="1">
      <c r="A209" s="97" t="s">
        <v>528</v>
      </c>
      <c r="B209" s="81" t="str">
        <f t="shared" si="13"/>
        <v>OC080</v>
      </c>
      <c r="C209" s="50" t="s">
        <v>562</v>
      </c>
      <c r="D209" s="38" t="s">
        <v>126</v>
      </c>
      <c r="E209" s="81" t="str">
        <f t="shared" si="12"/>
        <v>OC080Dark GrayLL</v>
      </c>
      <c r="F209" s="86" t="s">
        <v>571</v>
      </c>
      <c r="G209" s="83" t="str">
        <f>IF(VLOOKUP(A209,[1]Product!$C:$Q,13,FALSE)=H209,"Y","N")</f>
        <v>Y</v>
      </c>
      <c r="H209" s="92">
        <v>545</v>
      </c>
      <c r="I209" s="83" t="str">
        <f>IF(VLOOKUP(A209,[1]Product!$C:$Q,14,FALSE)=J209,"Y","N")</f>
        <v>Y</v>
      </c>
      <c r="J209" s="38">
        <v>556</v>
      </c>
      <c r="K209" s="116" t="str">
        <f>IF(ISNA(VLOOKUP(A209,'[2]0207'!$A:$A,1,FALSE)),"N","Y")</f>
        <v>Y</v>
      </c>
    </row>
    <row r="210" spans="1:11" ht="15" customHeight="1">
      <c r="A210" s="97" t="s">
        <v>529</v>
      </c>
      <c r="B210" s="81" t="str">
        <f t="shared" si="13"/>
        <v>OC081</v>
      </c>
      <c r="C210" s="50" t="s">
        <v>180</v>
      </c>
      <c r="D210" s="38" t="s">
        <v>129</v>
      </c>
      <c r="E210" s="81" t="str">
        <f t="shared" si="12"/>
        <v>OC081BlackM</v>
      </c>
      <c r="F210" s="86" t="s">
        <v>572</v>
      </c>
      <c r="G210" s="83" t="str">
        <f>IF(VLOOKUP(A210,[1]Product!$C:$Q,13,FALSE)=H210,"Y","N")</f>
        <v>Y</v>
      </c>
      <c r="H210" s="92">
        <v>495</v>
      </c>
      <c r="I210" s="83" t="str">
        <f>IF(VLOOKUP(A210,[1]Product!$C:$Q,14,FALSE)=J210,"Y","N")</f>
        <v>Y</v>
      </c>
      <c r="J210" s="38">
        <v>505</v>
      </c>
      <c r="K210" s="116" t="str">
        <f>IF(ISNA(VLOOKUP(A210,'[2]0207'!$A:$A,1,FALSE)),"N","Y")</f>
        <v>Y</v>
      </c>
    </row>
    <row r="211" spans="1:11" ht="15" customHeight="1">
      <c r="A211" s="97" t="s">
        <v>530</v>
      </c>
      <c r="B211" s="81" t="str">
        <f t="shared" si="13"/>
        <v>OC081</v>
      </c>
      <c r="C211" s="50" t="s">
        <v>180</v>
      </c>
      <c r="D211" s="38" t="s">
        <v>128</v>
      </c>
      <c r="E211" s="81" t="str">
        <f t="shared" si="12"/>
        <v>OC081BlackL</v>
      </c>
      <c r="F211" s="86" t="s">
        <v>572</v>
      </c>
      <c r="G211" s="83" t="str">
        <f>IF(VLOOKUP(A211,[1]Product!$C:$Q,13,FALSE)=H211,"Y","N")</f>
        <v>Y</v>
      </c>
      <c r="H211" s="92">
        <v>495</v>
      </c>
      <c r="I211" s="83" t="str">
        <f>IF(VLOOKUP(A211,[1]Product!$C:$Q,14,FALSE)=J211,"Y","N")</f>
        <v>Y</v>
      </c>
      <c r="J211" s="38">
        <v>505</v>
      </c>
      <c r="K211" s="116" t="str">
        <f>IF(ISNA(VLOOKUP(A211,'[2]0207'!$A:$A,1,FALSE)),"N","Y")</f>
        <v>Y</v>
      </c>
    </row>
    <row r="212" spans="1:11" ht="15" customHeight="1">
      <c r="A212" s="97" t="s">
        <v>531</v>
      </c>
      <c r="B212" s="81" t="str">
        <f t="shared" si="13"/>
        <v>OC081</v>
      </c>
      <c r="C212" s="50" t="s">
        <v>180</v>
      </c>
      <c r="D212" s="38" t="s">
        <v>126</v>
      </c>
      <c r="E212" s="81" t="str">
        <f t="shared" si="12"/>
        <v>OC081BlackLL</v>
      </c>
      <c r="F212" s="86" t="s">
        <v>572</v>
      </c>
      <c r="G212" s="83" t="str">
        <f>IF(VLOOKUP(A212,[1]Product!$C:$Q,13,FALSE)=H212,"Y","N")</f>
        <v>Y</v>
      </c>
      <c r="H212" s="92">
        <v>520</v>
      </c>
      <c r="I212" s="83" t="str">
        <f>IF(VLOOKUP(A212,[1]Product!$C:$Q,14,FALSE)=J212,"Y","N")</f>
        <v>Y</v>
      </c>
      <c r="J212" s="38">
        <v>530</v>
      </c>
      <c r="K212" s="116" t="str">
        <f>IF(ISNA(VLOOKUP(A212,'[2]0207'!$A:$A,1,FALSE)),"N","Y")</f>
        <v>Y</v>
      </c>
    </row>
    <row r="213" spans="1:11" ht="15" customHeight="1">
      <c r="A213" s="38" t="s">
        <v>632</v>
      </c>
      <c r="B213" s="81" t="str">
        <f t="shared" si="13"/>
        <v>OC083</v>
      </c>
      <c r="C213" s="79" t="s">
        <v>187</v>
      </c>
      <c r="D213" s="100" t="s">
        <v>129</v>
      </c>
      <c r="E213" s="81" t="str">
        <f t="shared" si="12"/>
        <v>OC083BlueM</v>
      </c>
      <c r="F213" s="55" t="s">
        <v>646</v>
      </c>
      <c r="G213" s="83" t="str">
        <f>IF(VLOOKUP(A213,[1]Product!$C:$Q,13,FALSE)=H213,"Y","N")</f>
        <v>Y</v>
      </c>
      <c r="H213" s="92">
        <v>410</v>
      </c>
      <c r="I213" s="83" t="str">
        <f>IF(VLOOKUP(A213,[1]Product!$C:$Q,14,FALSE)=J213,"Y","N")</f>
        <v>Y</v>
      </c>
      <c r="J213" s="38">
        <v>418</v>
      </c>
      <c r="K213" s="116" t="str">
        <f>IF(ISNA(VLOOKUP(A213,'[2]0207'!$A:$A,1,FALSE)),"N","Y")</f>
        <v>Y</v>
      </c>
    </row>
    <row r="214" spans="1:11" ht="15" customHeight="1">
      <c r="A214" s="38" t="s">
        <v>633</v>
      </c>
      <c r="B214" s="81" t="str">
        <f t="shared" si="13"/>
        <v>OC083</v>
      </c>
      <c r="C214" s="79" t="s">
        <v>187</v>
      </c>
      <c r="D214" s="100" t="s">
        <v>128</v>
      </c>
      <c r="E214" s="81" t="str">
        <f t="shared" si="12"/>
        <v>OC083BlueL</v>
      </c>
      <c r="F214" s="55" t="s">
        <v>646</v>
      </c>
      <c r="G214" s="83" t="str">
        <f>IF(VLOOKUP(A214,[1]Product!$C:$Q,13,FALSE)=H214,"Y","N")</f>
        <v>Y</v>
      </c>
      <c r="H214" s="92">
        <v>410</v>
      </c>
      <c r="I214" s="83" t="str">
        <f>IF(VLOOKUP(A214,[1]Product!$C:$Q,14,FALSE)=J214,"Y","N")</f>
        <v>Y</v>
      </c>
      <c r="J214" s="38">
        <v>418</v>
      </c>
      <c r="K214" s="116" t="str">
        <f>IF(ISNA(VLOOKUP(A214,'[2]0207'!$A:$A,1,FALSE)),"N","Y")</f>
        <v>Y</v>
      </c>
    </row>
    <row r="215" spans="1:11" ht="15" customHeight="1">
      <c r="A215" s="38" t="s">
        <v>634</v>
      </c>
      <c r="B215" s="81" t="str">
        <f t="shared" si="13"/>
        <v>OC084</v>
      </c>
      <c r="C215" s="79" t="s">
        <v>180</v>
      </c>
      <c r="D215" s="100"/>
      <c r="E215" s="81" t="str">
        <f t="shared" si="12"/>
        <v>OC084Black</v>
      </c>
      <c r="F215" s="73" t="s">
        <v>584</v>
      </c>
      <c r="G215" s="83" t="str">
        <f>IF(VLOOKUP(A215,[1]Product!$C:$Q,13,FALSE)=H215,"Y","N")</f>
        <v>Y</v>
      </c>
      <c r="H215" s="92">
        <v>535</v>
      </c>
      <c r="I215" s="83" t="str">
        <f>IF(VLOOKUP(A215,[1]Product!$C:$Q,14,FALSE)=J215,"Y","N")</f>
        <v>Y</v>
      </c>
      <c r="J215" s="38">
        <v>545</v>
      </c>
      <c r="K215" s="116" t="str">
        <f>IF(ISNA(VLOOKUP(A215,'[2]0207'!$A:$A,1,FALSE)),"N","Y")</f>
        <v>Y</v>
      </c>
    </row>
    <row r="216" spans="1:11" ht="15" customHeight="1">
      <c r="A216" s="38" t="s">
        <v>635</v>
      </c>
      <c r="B216" s="81" t="str">
        <f t="shared" si="13"/>
        <v>OC084</v>
      </c>
      <c r="C216" s="79" t="s">
        <v>582</v>
      </c>
      <c r="D216" s="100"/>
      <c r="E216" s="81" t="str">
        <f t="shared" si="12"/>
        <v>OC084Puff Orange</v>
      </c>
      <c r="F216" s="73" t="s">
        <v>584</v>
      </c>
      <c r="G216" s="83" t="str">
        <f>IF(VLOOKUP(A216,[1]Product!$C:$Q,13,FALSE)=H216,"Y","N")</f>
        <v>Y</v>
      </c>
      <c r="H216" s="92">
        <v>535</v>
      </c>
      <c r="I216" s="83" t="str">
        <f>IF(VLOOKUP(A216,[1]Product!$C:$Q,14,FALSE)=J216,"Y","N")</f>
        <v>Y</v>
      </c>
      <c r="J216" s="38">
        <v>545</v>
      </c>
      <c r="K216" s="116" t="str">
        <f>IF(ISNA(VLOOKUP(A216,'[2]0207'!$A:$A,1,FALSE)),"N","Y")</f>
        <v>Y</v>
      </c>
    </row>
    <row r="217" spans="1:11" ht="15" customHeight="1">
      <c r="A217" s="38" t="s">
        <v>636</v>
      </c>
      <c r="B217" s="81" t="str">
        <f t="shared" si="13"/>
        <v>OC085</v>
      </c>
      <c r="C217" s="79" t="s">
        <v>583</v>
      </c>
      <c r="D217" s="100" t="s">
        <v>129</v>
      </c>
      <c r="E217" s="81" t="str">
        <f t="shared" si="12"/>
        <v>OC085Dark IndigoM</v>
      </c>
      <c r="F217" s="73" t="s">
        <v>585</v>
      </c>
      <c r="G217" s="83" t="str">
        <f>IF(VLOOKUP(A217,[1]Product!$C:$Q,13,FALSE)=H217,"Y","N")</f>
        <v>Y</v>
      </c>
      <c r="H217" s="92">
        <v>640</v>
      </c>
      <c r="I217" s="83" t="str">
        <f>IF(VLOOKUP(A217,[1]Product!$C:$Q,14,FALSE)=J217,"Y","N")</f>
        <v>Y</v>
      </c>
      <c r="J217" s="38">
        <v>652</v>
      </c>
      <c r="K217" s="116" t="str">
        <f>IF(ISNA(VLOOKUP(A217,'[2]0207'!$A:$A,1,FALSE)),"N","Y")</f>
        <v>Y</v>
      </c>
    </row>
    <row r="218" spans="1:11" ht="15" customHeight="1">
      <c r="A218" s="38" t="s">
        <v>637</v>
      </c>
      <c r="B218" s="81" t="str">
        <f t="shared" si="13"/>
        <v>OC085</v>
      </c>
      <c r="C218" s="79" t="s">
        <v>583</v>
      </c>
      <c r="D218" s="100" t="s">
        <v>128</v>
      </c>
      <c r="E218" s="81" t="str">
        <f t="shared" si="12"/>
        <v>OC085Dark IndigoL</v>
      </c>
      <c r="F218" s="73" t="s">
        <v>585</v>
      </c>
      <c r="G218" s="83" t="str">
        <f>IF(VLOOKUP(A218,[1]Product!$C:$Q,13,FALSE)=H218,"Y","N")</f>
        <v>Y</v>
      </c>
      <c r="H218" s="92">
        <v>640</v>
      </c>
      <c r="I218" s="83" t="str">
        <f>IF(VLOOKUP(A218,[1]Product!$C:$Q,14,FALSE)=J218,"Y","N")</f>
        <v>Y</v>
      </c>
      <c r="J218" s="38">
        <v>652</v>
      </c>
      <c r="K218" s="116" t="str">
        <f>IF(ISNA(VLOOKUP(A218,'[2]0207'!$A:$A,1,FALSE)),"N","Y")</f>
        <v>Y</v>
      </c>
    </row>
    <row r="219" spans="1:11" ht="15" hidden="1" customHeight="1">
      <c r="A219" s="114" t="s">
        <v>764</v>
      </c>
      <c r="B219" s="81" t="s">
        <v>843</v>
      </c>
      <c r="C219" s="79" t="s">
        <v>869</v>
      </c>
      <c r="D219" s="100" t="s">
        <v>129</v>
      </c>
      <c r="E219" s="110"/>
      <c r="F219" s="73" t="s">
        <v>585</v>
      </c>
      <c r="G219" s="83" t="str">
        <f>IF(VLOOKUP(A219,[1]Product!$C:$Q,13,FALSE)=H219,"Y","N")</f>
        <v>Y</v>
      </c>
      <c r="H219" s="92">
        <v>640</v>
      </c>
      <c r="I219" s="83" t="str">
        <f>IF(VLOOKUP(A219,[1]Product!$C:$Q,14,FALSE)=J219,"Y","N")</f>
        <v>Y</v>
      </c>
      <c r="J219" s="38">
        <v>652</v>
      </c>
      <c r="K219" s="116" t="str">
        <f>IF(ISNA(VLOOKUP(A219,'[2]0207'!$A:$A,1,FALSE)),"N","Y")</f>
        <v>Y</v>
      </c>
    </row>
    <row r="220" spans="1:11" ht="15" hidden="1" customHeight="1">
      <c r="A220" s="114" t="s">
        <v>765</v>
      </c>
      <c r="B220" s="81" t="s">
        <v>843</v>
      </c>
      <c r="C220" s="79" t="s">
        <v>869</v>
      </c>
      <c r="D220" s="100" t="s">
        <v>128</v>
      </c>
      <c r="E220" s="110"/>
      <c r="F220" s="73" t="s">
        <v>585</v>
      </c>
      <c r="G220" s="83" t="str">
        <f>IF(VLOOKUP(A220,[1]Product!$C:$Q,13,FALSE)=H220,"Y","N")</f>
        <v>Y</v>
      </c>
      <c r="H220" s="92">
        <v>640</v>
      </c>
      <c r="I220" s="83" t="str">
        <f>IF(VLOOKUP(A220,[1]Product!$C:$Q,14,FALSE)=J220,"Y","N")</f>
        <v>Y</v>
      </c>
      <c r="J220" s="38">
        <v>652</v>
      </c>
      <c r="K220" s="116" t="str">
        <f>IF(ISNA(VLOOKUP(A220,'[2]0207'!$A:$A,1,FALSE)),"N","Y")</f>
        <v>Y</v>
      </c>
    </row>
    <row r="221" spans="1:11" ht="15" hidden="1" customHeight="1">
      <c r="A221" s="114" t="s">
        <v>766</v>
      </c>
      <c r="B221" s="81" t="s">
        <v>843</v>
      </c>
      <c r="C221" s="79" t="s">
        <v>869</v>
      </c>
      <c r="D221" s="100" t="s">
        <v>126</v>
      </c>
      <c r="E221" s="110"/>
      <c r="F221" s="73" t="s">
        <v>585</v>
      </c>
      <c r="G221" s="83" t="str">
        <f>IF(VLOOKUP(A221,[1]Product!$C:$Q,13,FALSE)=H221,"Y","N")</f>
        <v>Y</v>
      </c>
      <c r="H221" s="92">
        <v>660</v>
      </c>
      <c r="I221" s="83" t="str">
        <f>IF(VLOOKUP(A221,[1]Product!$C:$Q,14,FALSE)=J221,"Y","N")</f>
        <v>Y</v>
      </c>
      <c r="J221" s="38">
        <v>673</v>
      </c>
      <c r="K221" s="116" t="str">
        <f>IF(ISNA(VLOOKUP(A221,'[2]0207'!$A:$A,1,FALSE)),"N","Y")</f>
        <v>Y</v>
      </c>
    </row>
    <row r="222" spans="1:11" ht="15" customHeight="1">
      <c r="A222" s="38" t="s">
        <v>638</v>
      </c>
      <c r="B222" s="81" t="str">
        <f t="shared" si="13"/>
        <v>OC085</v>
      </c>
      <c r="C222" s="79" t="s">
        <v>583</v>
      </c>
      <c r="D222" s="100" t="s">
        <v>126</v>
      </c>
      <c r="E222" s="81" t="str">
        <f t="shared" si="12"/>
        <v>OC085Dark IndigoLL</v>
      </c>
      <c r="F222" s="73" t="s">
        <v>585</v>
      </c>
      <c r="G222" s="83" t="str">
        <f>IF(VLOOKUP(A222,[1]Product!$C:$Q,13,FALSE)=H222,"Y","N")</f>
        <v>Y</v>
      </c>
      <c r="H222" s="92">
        <v>660</v>
      </c>
      <c r="I222" s="83" t="str">
        <f>IF(VLOOKUP(A222,[1]Product!$C:$Q,14,FALSE)=J222,"Y","N")</f>
        <v>Y</v>
      </c>
      <c r="J222" s="38">
        <v>673</v>
      </c>
      <c r="K222" s="116" t="str">
        <f>IF(ISNA(VLOOKUP(A222,'[2]0207'!$A:$A,1,FALSE)),"N","Y")</f>
        <v>Y</v>
      </c>
    </row>
    <row r="223" spans="1:11" ht="15" customHeight="1">
      <c r="A223" s="38" t="s">
        <v>639</v>
      </c>
      <c r="B223" s="81" t="str">
        <f t="shared" si="13"/>
        <v>OC086</v>
      </c>
      <c r="C223" s="79" t="s">
        <v>180</v>
      </c>
      <c r="D223" s="100" t="s">
        <v>129</v>
      </c>
      <c r="E223" s="81" t="str">
        <f t="shared" si="12"/>
        <v>OC086BlackM</v>
      </c>
      <c r="F223" s="73" t="s">
        <v>647</v>
      </c>
      <c r="G223" s="83" t="str">
        <f>IF(VLOOKUP(A223,[1]Product!$C:$Q,13,FALSE)=H223,"Y","N")</f>
        <v>Y</v>
      </c>
      <c r="H223" s="92">
        <v>680</v>
      </c>
      <c r="I223" s="83" t="str">
        <f>IF(VLOOKUP(A223,[1]Product!$C:$Q,14,FALSE)=J223,"Y","N")</f>
        <v>Y</v>
      </c>
      <c r="J223" s="38">
        <v>693</v>
      </c>
      <c r="K223" s="116" t="str">
        <f>IF(ISNA(VLOOKUP(A223,'[2]0207'!$A:$A,1,FALSE)),"N","Y")</f>
        <v>Y</v>
      </c>
    </row>
    <row r="224" spans="1:11" ht="15" customHeight="1">
      <c r="A224" s="38" t="s">
        <v>640</v>
      </c>
      <c r="B224" s="81" t="str">
        <f t="shared" si="13"/>
        <v>OC086</v>
      </c>
      <c r="C224" s="79" t="s">
        <v>180</v>
      </c>
      <c r="D224" s="100" t="s">
        <v>128</v>
      </c>
      <c r="E224" s="81" t="str">
        <f t="shared" si="12"/>
        <v>OC086BlackL</v>
      </c>
      <c r="F224" s="73" t="s">
        <v>647</v>
      </c>
      <c r="G224" s="83" t="str">
        <f>IF(VLOOKUP(A224,[1]Product!$C:$Q,13,FALSE)=H224,"Y","N")</f>
        <v>Y</v>
      </c>
      <c r="H224" s="92">
        <v>690</v>
      </c>
      <c r="I224" s="83" t="str">
        <f>IF(VLOOKUP(A224,[1]Product!$C:$Q,14,FALSE)=J224,"Y","N")</f>
        <v>Y</v>
      </c>
      <c r="J224" s="38">
        <v>703</v>
      </c>
      <c r="K224" s="116" t="str">
        <f>IF(ISNA(VLOOKUP(A224,'[2]0207'!$A:$A,1,FALSE)),"N","Y")</f>
        <v>Y</v>
      </c>
    </row>
    <row r="225" spans="1:11" ht="15" customHeight="1">
      <c r="A225" s="38" t="s">
        <v>641</v>
      </c>
      <c r="B225" s="81" t="str">
        <f t="shared" si="13"/>
        <v>OC086</v>
      </c>
      <c r="C225" s="79" t="s">
        <v>561</v>
      </c>
      <c r="D225" s="100" t="s">
        <v>129</v>
      </c>
      <c r="E225" s="81" t="str">
        <f t="shared" si="12"/>
        <v>OC086KhakiM</v>
      </c>
      <c r="F225" s="73" t="s">
        <v>647</v>
      </c>
      <c r="G225" s="83" t="str">
        <f>IF(VLOOKUP(A225,[1]Product!$C:$Q,13,FALSE)=H225,"Y","N")</f>
        <v>Y</v>
      </c>
      <c r="H225" s="92">
        <v>680</v>
      </c>
      <c r="I225" s="83" t="str">
        <f>IF(VLOOKUP(A225,[1]Product!$C:$Q,14,FALSE)=J225,"Y","N")</f>
        <v>Y</v>
      </c>
      <c r="J225" s="38">
        <v>693</v>
      </c>
      <c r="K225" s="116" t="str">
        <f>IF(ISNA(VLOOKUP(A225,'[2]0207'!$A:$A,1,FALSE)),"N","Y")</f>
        <v>Y</v>
      </c>
    </row>
    <row r="226" spans="1:11" ht="15" customHeight="1">
      <c r="A226" s="38" t="s">
        <v>642</v>
      </c>
      <c r="B226" s="81" t="str">
        <f t="shared" si="13"/>
        <v>OC086</v>
      </c>
      <c r="C226" s="79" t="s">
        <v>561</v>
      </c>
      <c r="D226" s="100" t="s">
        <v>128</v>
      </c>
      <c r="E226" s="81" t="str">
        <f t="shared" si="12"/>
        <v>OC086KhakiL</v>
      </c>
      <c r="F226" s="73" t="s">
        <v>647</v>
      </c>
      <c r="G226" s="83" t="str">
        <f>IF(VLOOKUP(A226,[1]Product!$C:$Q,13,FALSE)=H226,"Y","N")</f>
        <v>Y</v>
      </c>
      <c r="H226" s="92">
        <v>690</v>
      </c>
      <c r="I226" s="83" t="str">
        <f>IF(VLOOKUP(A226,[1]Product!$C:$Q,14,FALSE)=J226,"Y","N")</f>
        <v>Y</v>
      </c>
      <c r="J226" s="38">
        <v>703</v>
      </c>
      <c r="K226" s="116" t="str">
        <f>IF(ISNA(VLOOKUP(A226,'[2]0207'!$A:$A,1,FALSE)),"N","Y")</f>
        <v>Y</v>
      </c>
    </row>
    <row r="227" spans="1:11" ht="15" customHeight="1">
      <c r="A227" s="38" t="s">
        <v>643</v>
      </c>
      <c r="B227" s="81" t="str">
        <f t="shared" si="13"/>
        <v>OC087</v>
      </c>
      <c r="C227" s="79" t="s">
        <v>180</v>
      </c>
      <c r="D227" s="100" t="s">
        <v>129</v>
      </c>
      <c r="E227" s="81" t="str">
        <f t="shared" si="12"/>
        <v>OC087BlackM</v>
      </c>
      <c r="F227" s="73" t="s">
        <v>648</v>
      </c>
      <c r="G227" s="83" t="str">
        <f>IF(VLOOKUP(A227,[1]Product!$C:$Q,13,FALSE)=H227,"Y","N")</f>
        <v>Y</v>
      </c>
      <c r="H227" s="92">
        <v>695</v>
      </c>
      <c r="I227" s="83" t="str">
        <f>IF(VLOOKUP(A227,[1]Product!$C:$Q,14,FALSE)=J227,"Y","N")</f>
        <v>Y</v>
      </c>
      <c r="J227" s="38">
        <v>708</v>
      </c>
      <c r="K227" s="116" t="str">
        <f>IF(ISNA(VLOOKUP(A227,'[2]0207'!$A:$A,1,FALSE)),"N","Y")</f>
        <v>Y</v>
      </c>
    </row>
    <row r="228" spans="1:11" ht="15" customHeight="1">
      <c r="A228" s="38" t="s">
        <v>644</v>
      </c>
      <c r="B228" s="81" t="str">
        <f t="shared" si="13"/>
        <v>OC087</v>
      </c>
      <c r="C228" s="79" t="s">
        <v>180</v>
      </c>
      <c r="D228" s="100" t="s">
        <v>128</v>
      </c>
      <c r="E228" s="81" t="str">
        <f t="shared" si="12"/>
        <v>OC087BlackL</v>
      </c>
      <c r="F228" s="73" t="s">
        <v>648</v>
      </c>
      <c r="G228" s="83" t="str">
        <f>IF(VLOOKUP(A228,[1]Product!$C:$Q,13,FALSE)=H228,"Y","N")</f>
        <v>Y</v>
      </c>
      <c r="H228" s="92">
        <v>695</v>
      </c>
      <c r="I228" s="83" t="str">
        <f>IF(VLOOKUP(A228,[1]Product!$C:$Q,14,FALSE)=J228,"Y","N")</f>
        <v>Y</v>
      </c>
      <c r="J228" s="38">
        <v>708</v>
      </c>
      <c r="K228" s="116" t="str">
        <f>IF(ISNA(VLOOKUP(A228,'[2]0207'!$A:$A,1,FALSE)),"N","Y")</f>
        <v>Y</v>
      </c>
    </row>
    <row r="229" spans="1:11" ht="15" customHeight="1">
      <c r="A229" s="38" t="s">
        <v>645</v>
      </c>
      <c r="B229" s="81" t="str">
        <f t="shared" si="13"/>
        <v>OC087</v>
      </c>
      <c r="C229" s="79" t="s">
        <v>180</v>
      </c>
      <c r="D229" s="100" t="s">
        <v>126</v>
      </c>
      <c r="E229" s="81" t="str">
        <f t="shared" si="12"/>
        <v>OC087BlackLL</v>
      </c>
      <c r="F229" s="73" t="s">
        <v>648</v>
      </c>
      <c r="G229" s="83" t="str">
        <f>IF(VLOOKUP(A229,[1]Product!$C:$Q,13,FALSE)=H229,"Y","N")</f>
        <v>Y</v>
      </c>
      <c r="H229" s="92">
        <v>725</v>
      </c>
      <c r="I229" s="83" t="str">
        <f>IF(VLOOKUP(A229,[1]Product!$C:$Q,14,FALSE)=J229,"Y","N")</f>
        <v>Y</v>
      </c>
      <c r="J229" s="38">
        <v>739</v>
      </c>
      <c r="K229" s="116" t="str">
        <f>IF(ISNA(VLOOKUP(A229,'[2]0207'!$A:$A,1,FALSE)),"N","Y")</f>
        <v>Y</v>
      </c>
    </row>
    <row r="230" spans="1:11" ht="15" customHeight="1">
      <c r="A230" s="38" t="s">
        <v>723</v>
      </c>
      <c r="B230" s="81" t="str">
        <f t="shared" si="13"/>
        <v>OC088</v>
      </c>
      <c r="C230" s="79" t="s">
        <v>736</v>
      </c>
      <c r="D230" s="100" t="s">
        <v>129</v>
      </c>
      <c r="E230" s="81" t="str">
        <f t="shared" si="12"/>
        <v>OC088Charcoal GreenM</v>
      </c>
      <c r="F230" s="73" t="s">
        <v>737</v>
      </c>
      <c r="G230" s="83" t="str">
        <f>IF(VLOOKUP(A230,[1]Product!$C:$Q,13,FALSE)=H230,"Y","N")</f>
        <v>Y</v>
      </c>
      <c r="H230" s="92">
        <v>585</v>
      </c>
      <c r="I230" s="83" t="str">
        <f>IF(VLOOKUP(A230,[1]Product!$C:$Q,14,FALSE)=J230,"Y","N")</f>
        <v>Y</v>
      </c>
      <c r="J230" s="38">
        <v>596</v>
      </c>
      <c r="K230" s="116" t="str">
        <f>IF(ISNA(VLOOKUP(A230,'[2]0207'!$A:$A,1,FALSE)),"N","Y")</f>
        <v>Y</v>
      </c>
    </row>
    <row r="231" spans="1:11" ht="15" customHeight="1">
      <c r="A231" s="38" t="s">
        <v>724</v>
      </c>
      <c r="B231" s="81" t="str">
        <f t="shared" si="13"/>
        <v>OC088</v>
      </c>
      <c r="C231" s="79" t="s">
        <v>736</v>
      </c>
      <c r="D231" s="100" t="s">
        <v>128</v>
      </c>
      <c r="E231" s="81" t="str">
        <f t="shared" si="12"/>
        <v>OC088Charcoal GreenL</v>
      </c>
      <c r="F231" s="73" t="s">
        <v>737</v>
      </c>
      <c r="G231" s="83" t="str">
        <f>IF(VLOOKUP(A231,[1]Product!$C:$Q,13,FALSE)=H231,"Y","N")</f>
        <v>Y</v>
      </c>
      <c r="H231" s="92">
        <v>585</v>
      </c>
      <c r="I231" s="83" t="str">
        <f>IF(VLOOKUP(A231,[1]Product!$C:$Q,14,FALSE)=J231,"Y","N")</f>
        <v>Y</v>
      </c>
      <c r="J231" s="38">
        <v>596</v>
      </c>
      <c r="K231" s="116" t="str">
        <f>IF(ISNA(VLOOKUP(A231,'[2]0207'!$A:$A,1,FALSE)),"N","Y")</f>
        <v>Y</v>
      </c>
    </row>
    <row r="232" spans="1:11" ht="15" customHeight="1">
      <c r="A232" s="38" t="s">
        <v>725</v>
      </c>
      <c r="B232" s="81" t="str">
        <f t="shared" si="13"/>
        <v>OC088</v>
      </c>
      <c r="C232" s="79" t="s">
        <v>736</v>
      </c>
      <c r="D232" s="100" t="s">
        <v>126</v>
      </c>
      <c r="E232" s="81" t="str">
        <f t="shared" si="12"/>
        <v>OC088Charcoal GreenLL</v>
      </c>
      <c r="F232" s="73" t="s">
        <v>737</v>
      </c>
      <c r="G232" s="83" t="str">
        <f>IF(VLOOKUP(A232,[1]Product!$C:$Q,13,FALSE)=H232,"Y","N")</f>
        <v>Y</v>
      </c>
      <c r="H232" s="92">
        <v>610</v>
      </c>
      <c r="I232" s="83" t="str">
        <f>IF(VLOOKUP(A232,[1]Product!$C:$Q,14,FALSE)=J232,"Y","N")</f>
        <v>Y</v>
      </c>
      <c r="J232" s="38">
        <v>622</v>
      </c>
      <c r="K232" s="116" t="str">
        <f>IF(ISNA(VLOOKUP(A232,'[2]0207'!$A:$A,1,FALSE)),"N","Y")</f>
        <v>Y</v>
      </c>
    </row>
    <row r="233" spans="1:11" ht="15" customHeight="1">
      <c r="A233" s="38" t="s">
        <v>726</v>
      </c>
      <c r="B233" s="81" t="str">
        <f t="shared" si="13"/>
        <v>OC089</v>
      </c>
      <c r="C233" s="79" t="s">
        <v>736</v>
      </c>
      <c r="D233" s="100" t="s">
        <v>129</v>
      </c>
      <c r="E233" s="81" t="str">
        <f t="shared" si="12"/>
        <v>OC089Charcoal GreenM</v>
      </c>
      <c r="F233" s="73" t="s">
        <v>738</v>
      </c>
      <c r="G233" s="83" t="str">
        <f>IF(VLOOKUP(A233,[1]Product!$C:$Q,13,FALSE)=H233,"Y","N")</f>
        <v>Y</v>
      </c>
      <c r="H233" s="92">
        <v>610</v>
      </c>
      <c r="I233" s="83" t="str">
        <f>IF(VLOOKUP(A233,[1]Product!$C:$Q,14,FALSE)=J233,"Y","N")</f>
        <v>Y</v>
      </c>
      <c r="J233" s="38">
        <v>622</v>
      </c>
      <c r="K233" s="116" t="str">
        <f>IF(ISNA(VLOOKUP(A233,'[2]0207'!$A:$A,1,FALSE)),"N","Y")</f>
        <v>Y</v>
      </c>
    </row>
    <row r="234" spans="1:11" ht="15" customHeight="1">
      <c r="A234" s="38" t="s">
        <v>727</v>
      </c>
      <c r="B234" s="81" t="str">
        <f t="shared" si="13"/>
        <v>OC089</v>
      </c>
      <c r="C234" s="79" t="s">
        <v>736</v>
      </c>
      <c r="D234" s="100" t="s">
        <v>128</v>
      </c>
      <c r="E234" s="81" t="str">
        <f t="shared" si="12"/>
        <v>OC089Charcoal GreenL</v>
      </c>
      <c r="F234" s="73" t="s">
        <v>738</v>
      </c>
      <c r="G234" s="83" t="str">
        <f>IF(VLOOKUP(A234,[1]Product!$C:$Q,13,FALSE)=H234,"Y","N")</f>
        <v>Y</v>
      </c>
      <c r="H234" s="92">
        <v>610</v>
      </c>
      <c r="I234" s="83" t="str">
        <f>IF(VLOOKUP(A234,[1]Product!$C:$Q,14,FALSE)=J234,"Y","N")</f>
        <v>Y</v>
      </c>
      <c r="J234" s="38">
        <v>622</v>
      </c>
      <c r="K234" s="116" t="str">
        <f>IF(ISNA(VLOOKUP(A234,'[2]0207'!$A:$A,1,FALSE)),"N","Y")</f>
        <v>Y</v>
      </c>
    </row>
    <row r="235" spans="1:11" ht="15" customHeight="1">
      <c r="A235" s="38" t="s">
        <v>728</v>
      </c>
      <c r="B235" s="81" t="str">
        <f t="shared" si="13"/>
        <v>OC089</v>
      </c>
      <c r="C235" s="79" t="s">
        <v>736</v>
      </c>
      <c r="D235" s="100" t="s">
        <v>126</v>
      </c>
      <c r="E235" s="81" t="str">
        <f t="shared" si="12"/>
        <v>OC089Charcoal GreenLL</v>
      </c>
      <c r="F235" s="73" t="s">
        <v>738</v>
      </c>
      <c r="G235" s="83" t="str">
        <f>IF(VLOOKUP(A235,[1]Product!$C:$Q,13,FALSE)=H235,"Y","N")</f>
        <v>Y</v>
      </c>
      <c r="H235" s="92">
        <v>640</v>
      </c>
      <c r="I235" s="83" t="str">
        <f>IF(VLOOKUP(A235,[1]Product!$C:$Q,14,FALSE)=J235,"Y","N")</f>
        <v>Y</v>
      </c>
      <c r="J235" s="38">
        <v>652</v>
      </c>
      <c r="K235" s="116" t="str">
        <f>IF(ISNA(VLOOKUP(A235,'[2]0207'!$A:$A,1,FALSE)),"N","Y")</f>
        <v>Y</v>
      </c>
    </row>
    <row r="236" spans="1:11" ht="15" customHeight="1">
      <c r="A236" s="38" t="s">
        <v>729</v>
      </c>
      <c r="B236" s="81" t="str">
        <f t="shared" si="13"/>
        <v>OC090</v>
      </c>
      <c r="C236" s="79" t="s">
        <v>179</v>
      </c>
      <c r="D236" s="100"/>
      <c r="E236" s="81" t="str">
        <f t="shared" si="12"/>
        <v>OC090Gray</v>
      </c>
      <c r="F236" s="73" t="s">
        <v>739</v>
      </c>
      <c r="G236" s="83" t="str">
        <f>IF(VLOOKUP(A236,[1]Product!$C:$Q,13,FALSE)=H236,"Y","N")</f>
        <v>Y</v>
      </c>
      <c r="H236" s="92">
        <v>610</v>
      </c>
      <c r="I236" s="83" t="str">
        <f>IF(VLOOKUP(A236,[1]Product!$C:$Q,14,FALSE)=J236,"Y","N")</f>
        <v>Y</v>
      </c>
      <c r="J236" s="38">
        <v>622</v>
      </c>
      <c r="K236" s="116" t="str">
        <f>IF(ISNA(VLOOKUP(A236,'[2]0207'!$A:$A,1,FALSE)),"N","Y")</f>
        <v>Y</v>
      </c>
    </row>
    <row r="237" spans="1:11" ht="15" customHeight="1">
      <c r="A237" s="38" t="s">
        <v>730</v>
      </c>
      <c r="B237" s="81" t="str">
        <f t="shared" si="13"/>
        <v>OC091</v>
      </c>
      <c r="C237" s="79" t="s">
        <v>179</v>
      </c>
      <c r="D237" s="100" t="s">
        <v>129</v>
      </c>
      <c r="E237" s="81" t="str">
        <f t="shared" si="12"/>
        <v>OC091GrayM</v>
      </c>
      <c r="F237" s="73" t="s">
        <v>740</v>
      </c>
      <c r="G237" s="83" t="str">
        <f>IF(VLOOKUP(A237,[1]Product!$C:$Q,13,FALSE)=H237,"Y","N")</f>
        <v>Y</v>
      </c>
      <c r="H237" s="92">
        <v>710</v>
      </c>
      <c r="I237" s="83" t="str">
        <f>IF(VLOOKUP(A237,[1]Product!$C:$Q,14,FALSE)=J237,"Y","N")</f>
        <v>Y</v>
      </c>
      <c r="J237" s="38">
        <v>724</v>
      </c>
      <c r="K237" s="116" t="str">
        <f>IF(ISNA(VLOOKUP(A237,'[2]0207'!$A:$A,1,FALSE)),"N","Y")</f>
        <v>Y</v>
      </c>
    </row>
    <row r="238" spans="1:11" ht="15" customHeight="1">
      <c r="A238" s="38" t="s">
        <v>731</v>
      </c>
      <c r="B238" s="81" t="str">
        <f t="shared" si="13"/>
        <v>OC091</v>
      </c>
      <c r="C238" s="79" t="s">
        <v>179</v>
      </c>
      <c r="D238" s="100" t="s">
        <v>128</v>
      </c>
      <c r="E238" s="81" t="str">
        <f t="shared" si="12"/>
        <v>OC091GrayL</v>
      </c>
      <c r="F238" s="73" t="s">
        <v>740</v>
      </c>
      <c r="G238" s="83" t="str">
        <f>IF(VLOOKUP(A238,[1]Product!$C:$Q,13,FALSE)=H238,"Y","N")</f>
        <v>Y</v>
      </c>
      <c r="H238" s="92">
        <v>710</v>
      </c>
      <c r="I238" s="83" t="str">
        <f>IF(VLOOKUP(A238,[1]Product!$C:$Q,14,FALSE)=J238,"Y","N")</f>
        <v>Y</v>
      </c>
      <c r="J238" s="38">
        <v>724</v>
      </c>
      <c r="K238" s="116" t="str">
        <f>IF(ISNA(VLOOKUP(A238,'[2]0207'!$A:$A,1,FALSE)),"N","Y")</f>
        <v>Y</v>
      </c>
    </row>
    <row r="239" spans="1:11" ht="15" customHeight="1">
      <c r="A239" s="38" t="s">
        <v>732</v>
      </c>
      <c r="B239" s="81" t="str">
        <f t="shared" si="13"/>
        <v>OC091</v>
      </c>
      <c r="C239" s="79" t="s">
        <v>179</v>
      </c>
      <c r="D239" s="100" t="s">
        <v>126</v>
      </c>
      <c r="E239" s="81" t="str">
        <f t="shared" si="12"/>
        <v>OC091GrayLL</v>
      </c>
      <c r="F239" s="73" t="s">
        <v>740</v>
      </c>
      <c r="G239" s="83" t="str">
        <f>IF(VLOOKUP(A239,[1]Product!$C:$Q,13,FALSE)=H239,"Y","N")</f>
        <v>Y</v>
      </c>
      <c r="H239" s="92">
        <v>725</v>
      </c>
      <c r="I239" s="83" t="str">
        <f>IF(VLOOKUP(A239,[1]Product!$C:$Q,14,FALSE)=J239,"Y","N")</f>
        <v>Y</v>
      </c>
      <c r="J239" s="38">
        <v>739</v>
      </c>
      <c r="K239" s="116" t="str">
        <f>IF(ISNA(VLOOKUP(A239,'[2]0207'!$A:$A,1,FALSE)),"N","Y")</f>
        <v>Y</v>
      </c>
    </row>
    <row r="240" spans="1:11" ht="15" customHeight="1">
      <c r="A240" s="38" t="s">
        <v>733</v>
      </c>
      <c r="B240" s="81" t="str">
        <f t="shared" si="13"/>
        <v>OC092</v>
      </c>
      <c r="C240" s="79" t="s">
        <v>712</v>
      </c>
      <c r="D240" s="100" t="s">
        <v>129</v>
      </c>
      <c r="E240" s="81" t="str">
        <f t="shared" si="12"/>
        <v>OC092Light TanM</v>
      </c>
      <c r="F240" s="73" t="s">
        <v>741</v>
      </c>
      <c r="G240" s="83" t="str">
        <f>IF(VLOOKUP(A240,[1]Product!$C:$Q,13,FALSE)=H240,"Y","N")</f>
        <v>Y</v>
      </c>
      <c r="H240" s="92">
        <v>710</v>
      </c>
      <c r="I240" s="83" t="str">
        <f>IF(VLOOKUP(A240,[1]Product!$C:$Q,14,FALSE)=J240,"Y","N")</f>
        <v>Y</v>
      </c>
      <c r="J240" s="38">
        <v>724</v>
      </c>
      <c r="K240" s="116" t="str">
        <f>IF(ISNA(VLOOKUP(A240,'[2]0207'!$A:$A,1,FALSE)),"N","Y")</f>
        <v>Y</v>
      </c>
    </row>
    <row r="241" spans="1:11" ht="15" customHeight="1">
      <c r="A241" s="38" t="s">
        <v>734</v>
      </c>
      <c r="B241" s="81" t="str">
        <f t="shared" si="13"/>
        <v>OC092</v>
      </c>
      <c r="C241" s="79" t="s">
        <v>712</v>
      </c>
      <c r="D241" s="100" t="s">
        <v>128</v>
      </c>
      <c r="E241" s="81" t="str">
        <f t="shared" si="12"/>
        <v>OC092Light TanL</v>
      </c>
      <c r="F241" s="73" t="s">
        <v>741</v>
      </c>
      <c r="G241" s="83" t="str">
        <f>IF(VLOOKUP(A241,[1]Product!$C:$Q,13,FALSE)=H241,"Y","N")</f>
        <v>Y</v>
      </c>
      <c r="H241" s="92">
        <v>710</v>
      </c>
      <c r="I241" s="83" t="str">
        <f>IF(VLOOKUP(A241,[1]Product!$C:$Q,14,FALSE)=J241,"Y","N")</f>
        <v>Y</v>
      </c>
      <c r="J241" s="38">
        <v>724</v>
      </c>
      <c r="K241" s="116" t="str">
        <f>IF(ISNA(VLOOKUP(A241,'[2]0207'!$A:$A,1,FALSE)),"N","Y")</f>
        <v>Y</v>
      </c>
    </row>
    <row r="242" spans="1:11" ht="15" customHeight="1">
      <c r="A242" s="38" t="s">
        <v>735</v>
      </c>
      <c r="B242" s="81" t="str">
        <f t="shared" si="13"/>
        <v>OC092</v>
      </c>
      <c r="C242" s="79" t="s">
        <v>712</v>
      </c>
      <c r="D242" s="100" t="s">
        <v>126</v>
      </c>
      <c r="E242" s="81" t="str">
        <f t="shared" si="12"/>
        <v>OC092Light TanLL</v>
      </c>
      <c r="F242" s="73" t="s">
        <v>741</v>
      </c>
      <c r="G242" s="83" t="str">
        <f>IF(VLOOKUP(A242,[1]Product!$C:$Q,13,FALSE)=H242,"Y","N")</f>
        <v>Y</v>
      </c>
      <c r="H242" s="92">
        <v>735</v>
      </c>
      <c r="I242" s="83" t="str">
        <f>IF(VLOOKUP(A242,[1]Product!$C:$Q,14,FALSE)=J242,"Y","N")</f>
        <v>Y</v>
      </c>
      <c r="J242" s="38">
        <v>749</v>
      </c>
      <c r="K242" s="116" t="str">
        <f>IF(ISNA(VLOOKUP(A242,'[2]0207'!$A:$A,1,FALSE)),"N","Y")</f>
        <v>Y</v>
      </c>
    </row>
    <row r="243" spans="1:11" ht="15" hidden="1" customHeight="1">
      <c r="A243" s="114" t="s">
        <v>767</v>
      </c>
      <c r="B243" s="81" t="s">
        <v>844</v>
      </c>
      <c r="C243" s="79" t="s">
        <v>180</v>
      </c>
      <c r="D243" s="100" t="s">
        <v>129</v>
      </c>
      <c r="E243" s="110"/>
      <c r="F243" s="73" t="s">
        <v>788</v>
      </c>
      <c r="G243" s="83" t="str">
        <f>IF(VLOOKUP(A243,[1]Product!$C:$Q,13,FALSE)=H243,"Y","N")</f>
        <v>Y</v>
      </c>
      <c r="H243" s="92">
        <v>350</v>
      </c>
      <c r="I243" s="83" t="str">
        <f>IF(VLOOKUP(A243,[1]Product!$C:$Q,14,FALSE)=J243,"Y","N")</f>
        <v>Y</v>
      </c>
      <c r="J243" s="38">
        <v>357</v>
      </c>
      <c r="K243" s="116" t="str">
        <f>IF(ISNA(VLOOKUP(A243,'[2]0207'!$A:$A,1,FALSE)),"N","Y")</f>
        <v>Y</v>
      </c>
    </row>
    <row r="244" spans="1:11" ht="15" hidden="1" customHeight="1">
      <c r="A244" s="114" t="s">
        <v>768</v>
      </c>
      <c r="B244" s="81" t="s">
        <v>844</v>
      </c>
      <c r="C244" s="79" t="s">
        <v>180</v>
      </c>
      <c r="D244" s="100" t="s">
        <v>128</v>
      </c>
      <c r="E244" s="110"/>
      <c r="F244" s="73" t="s">
        <v>788</v>
      </c>
      <c r="G244" s="83" t="str">
        <f>IF(VLOOKUP(A244,[1]Product!$C:$Q,13,FALSE)=H244,"Y","N")</f>
        <v>Y</v>
      </c>
      <c r="H244" s="92">
        <v>350</v>
      </c>
      <c r="I244" s="83" t="str">
        <f>IF(VLOOKUP(A244,[1]Product!$C:$Q,14,FALSE)=J244,"Y","N")</f>
        <v>Y</v>
      </c>
      <c r="J244" s="38">
        <v>357</v>
      </c>
      <c r="K244" s="116" t="str">
        <f>IF(ISNA(VLOOKUP(A244,'[2]0207'!$A:$A,1,FALSE)),"N","Y")</f>
        <v>Y</v>
      </c>
    </row>
    <row r="245" spans="1:11" ht="15" hidden="1" customHeight="1">
      <c r="A245" s="114" t="s">
        <v>769</v>
      </c>
      <c r="B245" s="81" t="s">
        <v>844</v>
      </c>
      <c r="C245" s="79" t="s">
        <v>180</v>
      </c>
      <c r="D245" s="100" t="s">
        <v>126</v>
      </c>
      <c r="E245" s="110"/>
      <c r="F245" s="73" t="s">
        <v>788</v>
      </c>
      <c r="G245" s="83" t="str">
        <f>IF(VLOOKUP(A245,[1]Product!$C:$Q,13,FALSE)=H245,"Y","N")</f>
        <v>Y</v>
      </c>
      <c r="H245" s="92">
        <v>365</v>
      </c>
      <c r="I245" s="83" t="str">
        <f>IF(VLOOKUP(A245,[1]Product!$C:$Q,14,FALSE)=J245,"Y","N")</f>
        <v>Y</v>
      </c>
      <c r="J245" s="38">
        <v>372</v>
      </c>
      <c r="K245" s="116" t="str">
        <f>IF(ISNA(VLOOKUP(A245,'[2]0207'!$A:$A,1,FALSE)),"N","Y")</f>
        <v>Y</v>
      </c>
    </row>
    <row r="246" spans="1:11" ht="15" hidden="1" customHeight="1">
      <c r="A246" s="114" t="s">
        <v>770</v>
      </c>
      <c r="B246" s="81" t="s">
        <v>845</v>
      </c>
      <c r="C246" s="79" t="s">
        <v>180</v>
      </c>
      <c r="D246" s="100" t="s">
        <v>129</v>
      </c>
      <c r="E246" s="110"/>
      <c r="F246" s="73" t="s">
        <v>789</v>
      </c>
      <c r="G246" s="83" t="str">
        <f>IF(VLOOKUP(A246,[1]Product!$C:$Q,13,FALSE)=H246,"Y","N")</f>
        <v>Y</v>
      </c>
      <c r="H246" s="92">
        <v>480</v>
      </c>
      <c r="I246" s="83" t="str">
        <f>IF(VLOOKUP(A246,[1]Product!$C:$Q,14,FALSE)=J246,"Y","N")</f>
        <v>Y</v>
      </c>
      <c r="J246" s="38">
        <v>489</v>
      </c>
      <c r="K246" s="116" t="str">
        <f>IF(ISNA(VLOOKUP(A246,'[2]0207'!$A:$A,1,FALSE)),"N","Y")</f>
        <v>Y</v>
      </c>
    </row>
    <row r="247" spans="1:11" ht="15" hidden="1" customHeight="1">
      <c r="A247" s="114" t="s">
        <v>771</v>
      </c>
      <c r="B247" s="81" t="s">
        <v>845</v>
      </c>
      <c r="C247" s="79" t="s">
        <v>180</v>
      </c>
      <c r="D247" s="100" t="s">
        <v>128</v>
      </c>
      <c r="E247" s="110"/>
      <c r="F247" s="73" t="s">
        <v>789</v>
      </c>
      <c r="G247" s="83" t="str">
        <f>IF(VLOOKUP(A247,[1]Product!$C:$Q,13,FALSE)=H247,"Y","N")</f>
        <v>Y</v>
      </c>
      <c r="H247" s="92">
        <v>480</v>
      </c>
      <c r="I247" s="83" t="str">
        <f>IF(VLOOKUP(A247,[1]Product!$C:$Q,14,FALSE)=J247,"Y","N")</f>
        <v>Y</v>
      </c>
      <c r="J247" s="38">
        <v>489</v>
      </c>
      <c r="K247" s="116" t="str">
        <f>IF(ISNA(VLOOKUP(A247,'[2]0207'!$A:$A,1,FALSE)),"N","Y")</f>
        <v>Y</v>
      </c>
    </row>
    <row r="248" spans="1:11" ht="15" hidden="1" customHeight="1">
      <c r="A248" s="114" t="s">
        <v>772</v>
      </c>
      <c r="B248" s="81" t="s">
        <v>845</v>
      </c>
      <c r="C248" s="79" t="s">
        <v>180</v>
      </c>
      <c r="D248" s="100" t="s">
        <v>126</v>
      </c>
      <c r="E248" s="110"/>
      <c r="F248" s="73" t="s">
        <v>789</v>
      </c>
      <c r="G248" s="83" t="str">
        <f>IF(VLOOKUP(A248,[1]Product!$C:$Q,13,FALSE)=H248,"Y","N")</f>
        <v>Y</v>
      </c>
      <c r="H248" s="92">
        <v>500</v>
      </c>
      <c r="I248" s="83" t="str">
        <f>IF(VLOOKUP(A248,[1]Product!$C:$Q,14,FALSE)=J248,"Y","N")</f>
        <v>Y</v>
      </c>
      <c r="J248" s="38">
        <v>510</v>
      </c>
      <c r="K248" s="116" t="str">
        <f>IF(ISNA(VLOOKUP(A248,'[2]0207'!$A:$A,1,FALSE)),"N","Y")</f>
        <v>Y</v>
      </c>
    </row>
    <row r="249" spans="1:11" ht="15" hidden="1" customHeight="1">
      <c r="A249" s="114" t="s">
        <v>773</v>
      </c>
      <c r="B249" s="81" t="s">
        <v>846</v>
      </c>
      <c r="C249" s="79" t="s">
        <v>870</v>
      </c>
      <c r="D249" s="100" t="s">
        <v>129</v>
      </c>
      <c r="E249" s="110"/>
      <c r="F249" s="73" t="s">
        <v>790</v>
      </c>
      <c r="G249" s="83" t="str">
        <f>IF(VLOOKUP(A249,[1]Product!$C:$Q,13,FALSE)=H249,"Y","N")</f>
        <v>Y</v>
      </c>
      <c r="H249" s="92">
        <v>435</v>
      </c>
      <c r="I249" s="83" t="str">
        <f>IF(VLOOKUP(A249,[1]Product!$C:$Q,14,FALSE)=J249,"Y","N")</f>
        <v>Y</v>
      </c>
      <c r="J249" s="38">
        <v>443</v>
      </c>
      <c r="K249" s="116" t="str">
        <f>IF(ISNA(VLOOKUP(A249,'[2]0207'!$A:$A,1,FALSE)),"N","Y")</f>
        <v>Y</v>
      </c>
    </row>
    <row r="250" spans="1:11" ht="15" hidden="1" customHeight="1">
      <c r="A250" s="114" t="s">
        <v>774</v>
      </c>
      <c r="B250" s="81" t="s">
        <v>846</v>
      </c>
      <c r="C250" s="79" t="s">
        <v>870</v>
      </c>
      <c r="D250" s="100" t="s">
        <v>128</v>
      </c>
      <c r="E250" s="110"/>
      <c r="F250" s="73" t="s">
        <v>790</v>
      </c>
      <c r="G250" s="83" t="str">
        <f>IF(VLOOKUP(A250,[1]Product!$C:$Q,13,FALSE)=H250,"Y","N")</f>
        <v>Y</v>
      </c>
      <c r="H250" s="92">
        <v>435</v>
      </c>
      <c r="I250" s="83" t="str">
        <f>IF(VLOOKUP(A250,[1]Product!$C:$Q,14,FALSE)=J250,"Y","N")</f>
        <v>Y</v>
      </c>
      <c r="J250" s="38">
        <v>443</v>
      </c>
      <c r="K250" s="116" t="str">
        <f>IF(ISNA(VLOOKUP(A250,'[2]0207'!$A:$A,1,FALSE)),"N","Y")</f>
        <v>Y</v>
      </c>
    </row>
    <row r="251" spans="1:11" ht="15" hidden="1" customHeight="1">
      <c r="A251" s="114" t="s">
        <v>775</v>
      </c>
      <c r="B251" s="81" t="s">
        <v>846</v>
      </c>
      <c r="C251" s="79" t="s">
        <v>870</v>
      </c>
      <c r="D251" s="100" t="s">
        <v>126</v>
      </c>
      <c r="E251" s="110"/>
      <c r="F251" s="73" t="s">
        <v>790</v>
      </c>
      <c r="G251" s="83" t="str">
        <f>IF(VLOOKUP(A251,[1]Product!$C:$Q,13,FALSE)=H251,"Y","N")</f>
        <v>Y</v>
      </c>
      <c r="H251" s="92">
        <v>450</v>
      </c>
      <c r="I251" s="83" t="str">
        <f>IF(VLOOKUP(A251,[1]Product!$C:$Q,14,FALSE)=J251,"Y","N")</f>
        <v>Y</v>
      </c>
      <c r="J251" s="38">
        <v>459</v>
      </c>
      <c r="K251" s="116" t="str">
        <f>IF(ISNA(VLOOKUP(A251,'[2]0207'!$A:$A,1,FALSE)),"N","Y")</f>
        <v>Y</v>
      </c>
    </row>
    <row r="252" spans="1:11" ht="15" hidden="1" customHeight="1">
      <c r="A252" s="114" t="s">
        <v>776</v>
      </c>
      <c r="B252" s="81" t="s">
        <v>847</v>
      </c>
      <c r="C252" s="79" t="s">
        <v>870</v>
      </c>
      <c r="D252" s="100" t="s">
        <v>129</v>
      </c>
      <c r="E252" s="110"/>
      <c r="F252" s="73" t="s">
        <v>791</v>
      </c>
      <c r="G252" s="83" t="str">
        <f>IF(VLOOKUP(A252,[1]Product!$C:$Q,13,FALSE)=H252,"Y","N")</f>
        <v>Y</v>
      </c>
      <c r="H252" s="92">
        <v>475</v>
      </c>
      <c r="I252" s="83" t="str">
        <f>IF(VLOOKUP(A252,[1]Product!$C:$Q,14,FALSE)=J252,"Y","N")</f>
        <v>Y</v>
      </c>
      <c r="J252" s="38">
        <v>484</v>
      </c>
      <c r="K252" s="116" t="str">
        <f>IF(ISNA(VLOOKUP(A252,'[2]0207'!$A:$A,1,FALSE)),"N","Y")</f>
        <v>Y</v>
      </c>
    </row>
    <row r="253" spans="1:11" ht="15" hidden="1" customHeight="1">
      <c r="A253" s="114" t="s">
        <v>777</v>
      </c>
      <c r="B253" s="81" t="s">
        <v>847</v>
      </c>
      <c r="C253" s="79" t="s">
        <v>870</v>
      </c>
      <c r="D253" s="100" t="s">
        <v>128</v>
      </c>
      <c r="E253" s="110"/>
      <c r="F253" s="73" t="s">
        <v>791</v>
      </c>
      <c r="G253" s="83" t="str">
        <f>IF(VLOOKUP(A253,[1]Product!$C:$Q,13,FALSE)=H253,"Y","N")</f>
        <v>Y</v>
      </c>
      <c r="H253" s="92">
        <v>475</v>
      </c>
      <c r="I253" s="83" t="str">
        <f>IF(VLOOKUP(A253,[1]Product!$C:$Q,14,FALSE)=J253,"Y","N")</f>
        <v>Y</v>
      </c>
      <c r="J253" s="38">
        <v>484</v>
      </c>
      <c r="K253" s="116" t="str">
        <f>IF(ISNA(VLOOKUP(A253,'[2]0207'!$A:$A,1,FALSE)),"N","Y")</f>
        <v>Y</v>
      </c>
    </row>
    <row r="254" spans="1:11" ht="15" hidden="1" customHeight="1">
      <c r="A254" s="114" t="s">
        <v>778</v>
      </c>
      <c r="B254" s="81" t="s">
        <v>847</v>
      </c>
      <c r="C254" s="79" t="s">
        <v>870</v>
      </c>
      <c r="D254" s="100" t="s">
        <v>126</v>
      </c>
      <c r="E254" s="110"/>
      <c r="F254" s="73" t="s">
        <v>791</v>
      </c>
      <c r="G254" s="83" t="str">
        <f>IF(VLOOKUP(A254,[1]Product!$C:$Q,13,FALSE)=H254,"Y","N")</f>
        <v>Y</v>
      </c>
      <c r="H254" s="92">
        <v>490</v>
      </c>
      <c r="I254" s="83" t="str">
        <f>IF(VLOOKUP(A254,[1]Product!$C:$Q,14,FALSE)=J254,"Y","N")</f>
        <v>Y</v>
      </c>
      <c r="J254" s="38">
        <v>499</v>
      </c>
      <c r="K254" s="116" t="str">
        <f>IF(ISNA(VLOOKUP(A254,'[2]0207'!$A:$A,1,FALSE)),"N","Y")</f>
        <v>Y</v>
      </c>
    </row>
    <row r="255" spans="1:11" ht="15" customHeight="1">
      <c r="A255" s="112" t="s">
        <v>779</v>
      </c>
      <c r="B255" s="81" t="s">
        <v>848</v>
      </c>
      <c r="C255" s="79" t="s">
        <v>871</v>
      </c>
      <c r="D255" s="100" t="s">
        <v>129</v>
      </c>
      <c r="E255" s="81" t="str">
        <f t="shared" si="12"/>
        <v>OC099Black x GrayM</v>
      </c>
      <c r="F255" s="73" t="s">
        <v>792</v>
      </c>
      <c r="G255" s="83" t="str">
        <f>IF(VLOOKUP(A255,[1]Product!$C:$Q,13,FALSE)=H255,"Y","N")</f>
        <v>Y</v>
      </c>
      <c r="H255" s="92">
        <v>675</v>
      </c>
      <c r="I255" s="83" t="str">
        <f>IF(VLOOKUP(A255,[1]Product!$C:$Q,14,FALSE)=J255,"Y","N")</f>
        <v>Y</v>
      </c>
      <c r="J255" s="38">
        <v>688</v>
      </c>
      <c r="K255" s="116" t="str">
        <f>IF(ISNA(VLOOKUP(A255,'[2]0207'!$A:$A,1,FALSE)),"N","Y")</f>
        <v>Y</v>
      </c>
    </row>
    <row r="256" spans="1:11" ht="15" customHeight="1">
      <c r="A256" s="112" t="s">
        <v>780</v>
      </c>
      <c r="B256" s="81" t="s">
        <v>848</v>
      </c>
      <c r="C256" s="79" t="s">
        <v>871</v>
      </c>
      <c r="D256" s="100" t="s">
        <v>128</v>
      </c>
      <c r="E256" s="81" t="str">
        <f t="shared" si="12"/>
        <v>OC099Black x GrayL</v>
      </c>
      <c r="F256" s="73" t="s">
        <v>792</v>
      </c>
      <c r="G256" s="83" t="str">
        <f>IF(VLOOKUP(A256,[1]Product!$C:$Q,13,FALSE)=H256,"Y","N")</f>
        <v>Y</v>
      </c>
      <c r="H256" s="92">
        <v>675</v>
      </c>
      <c r="I256" s="83" t="str">
        <f>IF(VLOOKUP(A256,[1]Product!$C:$Q,14,FALSE)=J256,"Y","N")</f>
        <v>Y</v>
      </c>
      <c r="J256" s="38">
        <v>688</v>
      </c>
      <c r="K256" s="116" t="str">
        <f>IF(ISNA(VLOOKUP(A256,'[2]0207'!$A:$A,1,FALSE)),"N","Y")</f>
        <v>Y</v>
      </c>
    </row>
    <row r="257" spans="1:11" ht="15" customHeight="1">
      <c r="A257" s="112" t="s">
        <v>781</v>
      </c>
      <c r="B257" s="81" t="s">
        <v>848</v>
      </c>
      <c r="C257" s="79" t="s">
        <v>871</v>
      </c>
      <c r="D257" s="100" t="s">
        <v>126</v>
      </c>
      <c r="E257" s="81" t="str">
        <f t="shared" si="12"/>
        <v>OC099Black x GrayLL</v>
      </c>
      <c r="F257" s="73" t="s">
        <v>792</v>
      </c>
      <c r="G257" s="83" t="str">
        <f>IF(VLOOKUP(A257,[1]Product!$C:$Q,13,FALSE)=H257,"Y","N")</f>
        <v>Y</v>
      </c>
      <c r="H257" s="92">
        <v>690</v>
      </c>
      <c r="I257" s="83" t="str">
        <f>IF(VLOOKUP(A257,[1]Product!$C:$Q,14,FALSE)=J257,"Y","N")</f>
        <v>Y</v>
      </c>
      <c r="J257" s="38">
        <v>703</v>
      </c>
      <c r="K257" s="116" t="str">
        <f>IF(ISNA(VLOOKUP(A257,'[2]0207'!$A:$A,1,FALSE)),"N","Y")</f>
        <v>Y</v>
      </c>
    </row>
    <row r="258" spans="1:11" ht="15" hidden="1" customHeight="1">
      <c r="A258" s="114" t="s">
        <v>782</v>
      </c>
      <c r="B258" s="81" t="s">
        <v>849</v>
      </c>
      <c r="C258" s="79" t="s">
        <v>192</v>
      </c>
      <c r="D258" s="100" t="s">
        <v>125</v>
      </c>
      <c r="E258" s="110"/>
      <c r="F258" s="73" t="s">
        <v>793</v>
      </c>
      <c r="G258" s="83" t="str">
        <f>IF(VLOOKUP(A258,[1]Product!$C:$Q,13,FALSE)=H258,"Y","N")</f>
        <v>Y</v>
      </c>
      <c r="H258" s="92">
        <v>815</v>
      </c>
      <c r="I258" s="83" t="str">
        <f>IF(VLOOKUP(A258,[1]Product!$C:$Q,14,FALSE)=J258,"Y","N")</f>
        <v>Y</v>
      </c>
      <c r="J258" s="38">
        <v>831</v>
      </c>
      <c r="K258" s="116" t="str">
        <f>IF(ISNA(VLOOKUP(A258,'[2]0207'!$A:$A,1,FALSE)),"N","Y")</f>
        <v>Y</v>
      </c>
    </row>
    <row r="259" spans="1:11" ht="15" hidden="1" customHeight="1">
      <c r="A259" s="114" t="s">
        <v>783</v>
      </c>
      <c r="B259" s="81" t="s">
        <v>849</v>
      </c>
      <c r="C259" s="79" t="s">
        <v>192</v>
      </c>
      <c r="D259" s="100" t="s">
        <v>129</v>
      </c>
      <c r="E259" s="110"/>
      <c r="F259" s="73" t="s">
        <v>793</v>
      </c>
      <c r="G259" s="83" t="str">
        <f>IF(VLOOKUP(A259,[1]Product!$C:$Q,13,FALSE)=H259,"Y","N")</f>
        <v>Y</v>
      </c>
      <c r="H259" s="92">
        <v>825</v>
      </c>
      <c r="I259" s="83" t="str">
        <f>IF(VLOOKUP(A259,[1]Product!$C:$Q,14,FALSE)=J259,"Y","N")</f>
        <v>Y</v>
      </c>
      <c r="J259" s="38">
        <v>841</v>
      </c>
      <c r="K259" s="116" t="str">
        <f>IF(ISNA(VLOOKUP(A259,'[2]0207'!$A:$A,1,FALSE)),"N","Y")</f>
        <v>Y</v>
      </c>
    </row>
    <row r="260" spans="1:11" ht="15" hidden="1" customHeight="1">
      <c r="A260" s="114" t="s">
        <v>784</v>
      </c>
      <c r="B260" s="81" t="s">
        <v>849</v>
      </c>
      <c r="C260" s="79" t="s">
        <v>192</v>
      </c>
      <c r="D260" s="100" t="s">
        <v>128</v>
      </c>
      <c r="E260" s="110"/>
      <c r="F260" s="73" t="s">
        <v>793</v>
      </c>
      <c r="G260" s="83" t="str">
        <f>IF(VLOOKUP(A260,[1]Product!$C:$Q,13,FALSE)=H260,"Y","N")</f>
        <v>Y</v>
      </c>
      <c r="H260" s="92">
        <v>825</v>
      </c>
      <c r="I260" s="83" t="str">
        <f>IF(VLOOKUP(A260,[1]Product!$C:$Q,14,FALSE)=J260,"Y","N")</f>
        <v>Y</v>
      </c>
      <c r="J260" s="38">
        <v>841</v>
      </c>
      <c r="K260" s="116" t="str">
        <f>IF(ISNA(VLOOKUP(A260,'[2]0207'!$A:$A,1,FALSE)),"N","Y")</f>
        <v>Y</v>
      </c>
    </row>
    <row r="261" spans="1:11" ht="15" hidden="1" customHeight="1">
      <c r="A261" s="114" t="s">
        <v>785</v>
      </c>
      <c r="B261" s="81" t="s">
        <v>849</v>
      </c>
      <c r="C261" s="79" t="s">
        <v>192</v>
      </c>
      <c r="D261" s="100" t="s">
        <v>126</v>
      </c>
      <c r="E261" s="110"/>
      <c r="F261" s="73" t="s">
        <v>793</v>
      </c>
      <c r="G261" s="83" t="str">
        <f>IF(VLOOKUP(A261,[1]Product!$C:$Q,13,FALSE)=H261,"Y","N")</f>
        <v>Y</v>
      </c>
      <c r="H261" s="92">
        <v>845</v>
      </c>
      <c r="I261" s="83" t="str">
        <f>IF(VLOOKUP(A261,[1]Product!$C:$Q,14,FALSE)=J261,"Y","N")</f>
        <v>Y</v>
      </c>
      <c r="J261" s="38">
        <v>861</v>
      </c>
      <c r="K261" s="116" t="str">
        <f>IF(ISNA(VLOOKUP(A261,'[2]0207'!$A:$A,1,FALSE)),"N","Y")</f>
        <v>Y</v>
      </c>
    </row>
    <row r="262" spans="1:11" ht="15" hidden="1" customHeight="1">
      <c r="A262" s="114" t="s">
        <v>786</v>
      </c>
      <c r="B262" s="81" t="s">
        <v>850</v>
      </c>
      <c r="C262" s="79" t="s">
        <v>189</v>
      </c>
      <c r="D262" s="100" t="s">
        <v>873</v>
      </c>
      <c r="E262" s="110"/>
      <c r="F262" s="73" t="s">
        <v>794</v>
      </c>
      <c r="G262" s="83" t="str">
        <f>IF(VLOOKUP(A262,[1]Product!$C:$Q,13,FALSE)=H262,"Y","N")</f>
        <v>Y</v>
      </c>
      <c r="H262" s="92">
        <v>1050</v>
      </c>
      <c r="I262" s="83" t="str">
        <f>IF(VLOOKUP(A262,[1]Product!$C:$Q,14,FALSE)=J262,"Y","N")</f>
        <v>Y</v>
      </c>
      <c r="J262" s="38">
        <v>1070</v>
      </c>
      <c r="K262" s="116" t="str">
        <f>IF(ISNA(VLOOKUP(A262,'[2]0207'!$A:$A,1,FALSE)),"N","Y")</f>
        <v>Y</v>
      </c>
    </row>
    <row r="263" spans="1:11" ht="15" hidden="1" customHeight="1">
      <c r="A263" s="114" t="s">
        <v>787</v>
      </c>
      <c r="B263" s="81" t="s">
        <v>850</v>
      </c>
      <c r="C263" s="79" t="s">
        <v>189</v>
      </c>
      <c r="D263" s="100" t="s">
        <v>874</v>
      </c>
      <c r="E263" s="110"/>
      <c r="F263" s="73" t="s">
        <v>794</v>
      </c>
      <c r="G263" s="83" t="str">
        <f>IF(VLOOKUP(A263,[1]Product!$C:$Q,13,FALSE)=H263,"Y","N")</f>
        <v>Y</v>
      </c>
      <c r="H263" s="92">
        <v>1100</v>
      </c>
      <c r="I263" s="83" t="str">
        <f>IF(VLOOKUP(A263,[1]Product!$C:$Q,14,FALSE)=J263,"Y","N")</f>
        <v>Y</v>
      </c>
      <c r="J263" s="38">
        <v>1121</v>
      </c>
      <c r="K263" s="116" t="str">
        <f>IF(ISNA(VLOOKUP(A263,'[2]0207'!$A:$A,1,FALSE)),"N","Y")</f>
        <v>Y</v>
      </c>
    </row>
    <row r="264" spans="1:11" ht="15" customHeight="1">
      <c r="A264" s="38" t="s">
        <v>59</v>
      </c>
      <c r="B264" s="81" t="str">
        <f t="shared" si="13"/>
        <v>SG001</v>
      </c>
      <c r="C264" s="38" t="s">
        <v>180</v>
      </c>
      <c r="D264" s="38" t="s">
        <v>129</v>
      </c>
      <c r="E264" s="81" t="str">
        <f t="shared" si="12"/>
        <v>SG001BlackM</v>
      </c>
      <c r="F264" s="86" t="s">
        <v>364</v>
      </c>
      <c r="G264" s="83" t="str">
        <f>IF(VLOOKUP(A264,[1]Product!$C:$Q,13,FALSE)=H264,"Y","N")</f>
        <v>Y</v>
      </c>
      <c r="H264" s="92">
        <v>215</v>
      </c>
      <c r="I264" s="83" t="str">
        <f>IF(VLOOKUP(A264,[1]Product!$C:$Q,14,FALSE)=J264,"Y","N")</f>
        <v>Y</v>
      </c>
      <c r="J264" s="38">
        <v>219</v>
      </c>
      <c r="K264" s="116" t="str">
        <f>IF(ISNA(VLOOKUP(A264,'[2]0207'!$A:$A,1,FALSE)),"N","Y")</f>
        <v>Y</v>
      </c>
    </row>
    <row r="265" spans="1:11" ht="15" customHeight="1">
      <c r="A265" s="97" t="s">
        <v>60</v>
      </c>
      <c r="B265" s="81" t="str">
        <f t="shared" si="13"/>
        <v>SG001</v>
      </c>
      <c r="C265" s="38" t="s">
        <v>180</v>
      </c>
      <c r="D265" s="38" t="s">
        <v>128</v>
      </c>
      <c r="E265" s="81" t="str">
        <f t="shared" si="12"/>
        <v>SG001BlackL</v>
      </c>
      <c r="F265" s="86" t="s">
        <v>364</v>
      </c>
      <c r="G265" s="83" t="str">
        <f>IF(VLOOKUP(A265,[1]Product!$C:$Q,13,FALSE)=H265,"Y","N")</f>
        <v>Y</v>
      </c>
      <c r="H265" s="92">
        <v>215</v>
      </c>
      <c r="I265" s="83" t="str">
        <f>IF(VLOOKUP(A265,[1]Product!$C:$Q,14,FALSE)=J265,"Y","N")</f>
        <v>Y</v>
      </c>
      <c r="J265" s="38">
        <v>219</v>
      </c>
      <c r="K265" s="116" t="str">
        <f>IF(ISNA(VLOOKUP(A265,'[2]0207'!$A:$A,1,FALSE)),"N","Y")</f>
        <v>Y</v>
      </c>
    </row>
    <row r="266" spans="1:11" ht="15" customHeight="1">
      <c r="A266" s="97" t="s">
        <v>532</v>
      </c>
      <c r="B266" s="81" t="str">
        <f t="shared" si="13"/>
        <v>SG001</v>
      </c>
      <c r="C266" s="50" t="s">
        <v>195</v>
      </c>
      <c r="D266" s="38" t="s">
        <v>129</v>
      </c>
      <c r="E266" s="81" t="str">
        <f t="shared" si="12"/>
        <v>SG001Aqua BlueM</v>
      </c>
      <c r="F266" s="86" t="s">
        <v>573</v>
      </c>
      <c r="G266" s="83" t="str">
        <f>IF(VLOOKUP(A266,[1]Product!$C:$Q,13,FALSE)=H266,"Y","N")</f>
        <v>Y</v>
      </c>
      <c r="H266" s="92">
        <v>215</v>
      </c>
      <c r="I266" s="83" t="str">
        <f>IF(VLOOKUP(A266,[1]Product!$C:$Q,14,FALSE)=J266,"Y","N")</f>
        <v>Y</v>
      </c>
      <c r="J266" s="38">
        <v>219</v>
      </c>
      <c r="K266" s="116" t="str">
        <f>IF(ISNA(VLOOKUP(A266,'[2]0207'!$A:$A,1,FALSE)),"N","Y")</f>
        <v>Y</v>
      </c>
    </row>
    <row r="267" spans="1:11" ht="15" customHeight="1">
      <c r="A267" s="38" t="s">
        <v>533</v>
      </c>
      <c r="B267" s="81" t="str">
        <f t="shared" si="13"/>
        <v>SG001</v>
      </c>
      <c r="C267" s="50" t="s">
        <v>195</v>
      </c>
      <c r="D267" s="38" t="s">
        <v>128</v>
      </c>
      <c r="E267" s="81" t="str">
        <f t="shared" ref="E267:E270" si="14">+B267&amp;C267&amp;D267</f>
        <v>SG001Aqua BlueL</v>
      </c>
      <c r="F267" s="86" t="s">
        <v>573</v>
      </c>
      <c r="G267" s="83" t="str">
        <f>IF(VLOOKUP(A267,[1]Product!$C:$Q,13,FALSE)=H267,"Y","N")</f>
        <v>Y</v>
      </c>
      <c r="H267" s="92">
        <v>215</v>
      </c>
      <c r="I267" s="83" t="str">
        <f>IF(VLOOKUP(A267,[1]Product!$C:$Q,14,FALSE)=J267,"Y","N")</f>
        <v>Y</v>
      </c>
      <c r="J267" s="38">
        <v>219</v>
      </c>
      <c r="K267" s="116" t="str">
        <f>IF(ISNA(VLOOKUP(A267,'[2]0207'!$A:$A,1,FALSE)),"N","Y")</f>
        <v>Y</v>
      </c>
    </row>
    <row r="268" spans="1:11" ht="15" customHeight="1">
      <c r="A268" s="38" t="s">
        <v>61</v>
      </c>
      <c r="B268" s="81" t="str">
        <f t="shared" si="13"/>
        <v>SG011</v>
      </c>
      <c r="C268" s="38" t="s">
        <v>179</v>
      </c>
      <c r="D268" s="38" t="s">
        <v>129</v>
      </c>
      <c r="E268" s="81" t="str">
        <f t="shared" si="14"/>
        <v>SG011GrayM</v>
      </c>
      <c r="F268" s="86" t="s">
        <v>203</v>
      </c>
      <c r="G268" s="83" t="str">
        <f>IF(VLOOKUP(A268,[1]Product!$C:$Q,13,FALSE)=H268,"Y","N")</f>
        <v>Y</v>
      </c>
      <c r="H268" s="92">
        <v>135</v>
      </c>
      <c r="I268" s="83" t="str">
        <f>IF(VLOOKUP(A268,[1]Product!$C:$Q,14,FALSE)=J268,"Y","N")</f>
        <v>Y</v>
      </c>
      <c r="J268" s="38">
        <v>138</v>
      </c>
      <c r="K268" s="116" t="str">
        <f>IF(ISNA(VLOOKUP(A268,'[2]0207'!$A:$A,1,FALSE)),"N","Y")</f>
        <v>Y</v>
      </c>
    </row>
    <row r="269" spans="1:11" ht="15" customHeight="1">
      <c r="A269" s="38" t="s">
        <v>62</v>
      </c>
      <c r="B269" s="81" t="str">
        <f t="shared" si="13"/>
        <v>SG011</v>
      </c>
      <c r="C269" s="38" t="s">
        <v>179</v>
      </c>
      <c r="D269" s="38" t="s">
        <v>128</v>
      </c>
      <c r="E269" s="81" t="str">
        <f t="shared" si="14"/>
        <v>SG011GrayL</v>
      </c>
      <c r="F269" s="86" t="s">
        <v>203</v>
      </c>
      <c r="G269" s="83" t="str">
        <f>IF(VLOOKUP(A269,[1]Product!$C:$Q,13,FALSE)=H269,"Y","N")</f>
        <v>Y</v>
      </c>
      <c r="H269" s="92">
        <v>135</v>
      </c>
      <c r="I269" s="83" t="str">
        <f>IF(VLOOKUP(A269,[1]Product!$C:$Q,14,FALSE)=J269,"Y","N")</f>
        <v>Y</v>
      </c>
      <c r="J269" s="38">
        <v>138</v>
      </c>
      <c r="K269" s="116" t="str">
        <f>IF(ISNA(VLOOKUP(A269,'[2]0207'!$A:$A,1,FALSE)),"N","Y")</f>
        <v>Y</v>
      </c>
    </row>
    <row r="270" spans="1:11" ht="15" customHeight="1">
      <c r="A270" s="38" t="s">
        <v>63</v>
      </c>
      <c r="B270" s="81" t="str">
        <f t="shared" si="13"/>
        <v>SG012</v>
      </c>
      <c r="C270" s="38" t="s">
        <v>179</v>
      </c>
      <c r="D270" s="38" t="s">
        <v>129</v>
      </c>
      <c r="E270" s="81" t="str">
        <f t="shared" si="14"/>
        <v>SG012GrayM</v>
      </c>
      <c r="F270" s="86" t="s">
        <v>204</v>
      </c>
      <c r="G270" s="83" t="str">
        <f>IF(VLOOKUP(A270,[1]Product!$C:$Q,13,FALSE)=H270,"Y","N")</f>
        <v>Y</v>
      </c>
      <c r="H270" s="92">
        <v>165</v>
      </c>
      <c r="I270" s="83" t="str">
        <f>IF(VLOOKUP(A270,[1]Product!$C:$Q,14,FALSE)=J270,"Y","N")</f>
        <v>Y</v>
      </c>
      <c r="J270" s="38">
        <v>168</v>
      </c>
      <c r="K270" s="116" t="str">
        <f>IF(ISNA(VLOOKUP(A270,'[2]0207'!$A:$A,1,FALSE)),"N","Y")</f>
        <v>Y</v>
      </c>
    </row>
    <row r="271" spans="1:11" ht="15" customHeight="1">
      <c r="A271" s="38" t="s">
        <v>64</v>
      </c>
      <c r="B271" s="81" t="str">
        <f t="shared" si="13"/>
        <v>SG012</v>
      </c>
      <c r="C271" s="38" t="s">
        <v>179</v>
      </c>
      <c r="D271" s="38" t="s">
        <v>128</v>
      </c>
      <c r="E271" s="81" t="str">
        <f t="shared" ref="E271:E276" si="15">+B271&amp;C271&amp;D271</f>
        <v>SG012GrayL</v>
      </c>
      <c r="F271" s="86" t="s">
        <v>204</v>
      </c>
      <c r="G271" s="83" t="str">
        <f>IF(VLOOKUP(A271,[1]Product!$C:$Q,13,FALSE)=H271,"Y","N")</f>
        <v>Y</v>
      </c>
      <c r="H271" s="92">
        <v>165</v>
      </c>
      <c r="I271" s="83" t="str">
        <f>IF(VLOOKUP(A271,[1]Product!$C:$Q,14,FALSE)=J271,"Y","N")</f>
        <v>Y</v>
      </c>
      <c r="J271" s="38">
        <v>168</v>
      </c>
      <c r="K271" s="116" t="str">
        <f>IF(ISNA(VLOOKUP(A271,'[2]0207'!$A:$A,1,FALSE)),"N","Y")</f>
        <v>Y</v>
      </c>
    </row>
    <row r="272" spans="1:11" ht="15" customHeight="1">
      <c r="A272" s="38" t="s">
        <v>65</v>
      </c>
      <c r="B272" s="81" t="str">
        <f t="shared" si="13"/>
        <v>SG013</v>
      </c>
      <c r="C272" s="38" t="s">
        <v>179</v>
      </c>
      <c r="D272" s="38" t="s">
        <v>129</v>
      </c>
      <c r="E272" s="81" t="str">
        <f t="shared" si="15"/>
        <v>SG013GrayM</v>
      </c>
      <c r="F272" s="86" t="s">
        <v>205</v>
      </c>
      <c r="G272" s="83" t="str">
        <f>IF(VLOOKUP(A272,[1]Product!$C:$Q,13,FALSE)=H272,"Y","N")</f>
        <v>Y</v>
      </c>
      <c r="H272" s="92">
        <v>95</v>
      </c>
      <c r="I272" s="83" t="str">
        <f>IF(VLOOKUP(A272,[1]Product!$C:$Q,14,FALSE)=J272,"Y","N")</f>
        <v>Y</v>
      </c>
      <c r="J272" s="38">
        <v>97</v>
      </c>
      <c r="K272" s="116" t="str">
        <f>IF(ISNA(VLOOKUP(A272,'[2]0207'!$A:$A,1,FALSE)),"N","Y")</f>
        <v>Y</v>
      </c>
    </row>
    <row r="273" spans="1:11" ht="15" customHeight="1">
      <c r="A273" s="38" t="s">
        <v>66</v>
      </c>
      <c r="B273" s="81" t="str">
        <f t="shared" si="13"/>
        <v>SG013</v>
      </c>
      <c r="C273" s="38" t="s">
        <v>179</v>
      </c>
      <c r="D273" s="38" t="s">
        <v>128</v>
      </c>
      <c r="E273" s="81" t="str">
        <f t="shared" si="15"/>
        <v>SG013GrayL</v>
      </c>
      <c r="F273" s="86" t="s">
        <v>205</v>
      </c>
      <c r="G273" s="83" t="str">
        <f>IF(VLOOKUP(A273,[1]Product!$C:$Q,13,FALSE)=H273,"Y","N")</f>
        <v>Y</v>
      </c>
      <c r="H273" s="92">
        <v>95</v>
      </c>
      <c r="I273" s="83" t="str">
        <f>IF(VLOOKUP(A273,[1]Product!$C:$Q,14,FALSE)=J273,"Y","N")</f>
        <v>Y</v>
      </c>
      <c r="J273" s="38">
        <v>97</v>
      </c>
      <c r="K273" s="116" t="str">
        <f>IF(ISNA(VLOOKUP(A273,'[2]0207'!$A:$A,1,FALSE)),"N","Y")</f>
        <v>Y</v>
      </c>
    </row>
    <row r="274" spans="1:11" ht="15" customHeight="1">
      <c r="A274" s="38" t="s">
        <v>67</v>
      </c>
      <c r="B274" s="81" t="str">
        <f t="shared" si="13"/>
        <v>SG014</v>
      </c>
      <c r="C274" s="38" t="s">
        <v>179</v>
      </c>
      <c r="D274" s="38" t="s">
        <v>129</v>
      </c>
      <c r="E274" s="81" t="str">
        <f t="shared" si="15"/>
        <v>SG014GrayM</v>
      </c>
      <c r="F274" s="86" t="s">
        <v>206</v>
      </c>
      <c r="G274" s="83" t="str">
        <f>IF(VLOOKUP(A274,[1]Product!$C:$Q,13,FALSE)=H274,"Y","N")</f>
        <v>Y</v>
      </c>
      <c r="H274" s="92">
        <v>95</v>
      </c>
      <c r="I274" s="83" t="str">
        <f>IF(VLOOKUP(A274,[1]Product!$C:$Q,14,FALSE)=J274,"Y","N")</f>
        <v>Y</v>
      </c>
      <c r="J274" s="38">
        <v>97</v>
      </c>
      <c r="K274" s="116" t="str">
        <f>IF(ISNA(VLOOKUP(A274,'[2]0207'!$A:$A,1,FALSE)),"N","Y")</f>
        <v>Y</v>
      </c>
    </row>
    <row r="275" spans="1:11" ht="15" customHeight="1">
      <c r="A275" s="38" t="s">
        <v>678</v>
      </c>
      <c r="B275" s="81" t="str">
        <f t="shared" si="13"/>
        <v>SG014</v>
      </c>
      <c r="C275" s="38" t="s">
        <v>179</v>
      </c>
      <c r="D275" s="38" t="s">
        <v>128</v>
      </c>
      <c r="E275" s="81" t="str">
        <f t="shared" si="15"/>
        <v>SG014GrayL</v>
      </c>
      <c r="F275" s="86" t="s">
        <v>206</v>
      </c>
      <c r="G275" s="83" t="str">
        <f>IF(VLOOKUP(A275,[1]Product!$C:$Q,13,FALSE)=H275,"Y","N")</f>
        <v>Y</v>
      </c>
      <c r="H275" s="92">
        <v>95</v>
      </c>
      <c r="I275" s="83" t="str">
        <f>IF(VLOOKUP(A275,[1]Product!$C:$Q,14,FALSE)=J275,"Y","N")</f>
        <v>Y</v>
      </c>
      <c r="J275" s="38">
        <v>97</v>
      </c>
      <c r="K275" s="116" t="str">
        <f>IF(ISNA(VLOOKUP(A275,'[2]0207'!$A:$A,1,FALSE)),"N","Y")</f>
        <v>Y</v>
      </c>
    </row>
    <row r="276" spans="1:11" ht="15" customHeight="1">
      <c r="A276" s="38" t="s">
        <v>534</v>
      </c>
      <c r="B276" s="81" t="str">
        <f t="shared" si="13"/>
        <v>SG021</v>
      </c>
      <c r="C276" s="50" t="s">
        <v>562</v>
      </c>
      <c r="D276" s="38"/>
      <c r="E276" s="81" t="str">
        <f t="shared" si="15"/>
        <v>SG021Dark Gray</v>
      </c>
      <c r="F276" s="86" t="s">
        <v>574</v>
      </c>
      <c r="G276" s="83" t="str">
        <f>IF(VLOOKUP(A276,[1]Product!$C:$Q,13,FALSE)=H276,"Y","N")</f>
        <v>Y</v>
      </c>
      <c r="H276" s="92">
        <v>460</v>
      </c>
      <c r="I276" s="83" t="str">
        <f>IF(VLOOKUP(A276,[1]Product!$C:$Q,14,FALSE)=J276,"Y","N")</f>
        <v>Y</v>
      </c>
      <c r="J276" s="38">
        <v>469</v>
      </c>
      <c r="K276" s="116" t="str">
        <f>IF(ISNA(VLOOKUP(A276,'[2]0207'!$A:$A,1,FALSE)),"N","Y")</f>
        <v>Y</v>
      </c>
    </row>
    <row r="277" spans="1:11" ht="15" hidden="1" customHeight="1">
      <c r="A277" s="114" t="s">
        <v>795</v>
      </c>
      <c r="B277" s="81" t="s">
        <v>851</v>
      </c>
      <c r="C277" s="94" t="s">
        <v>872</v>
      </c>
      <c r="D277" s="100" t="s">
        <v>129</v>
      </c>
      <c r="E277" s="110"/>
      <c r="F277" s="86" t="s">
        <v>881</v>
      </c>
      <c r="G277" s="83" t="str">
        <f>IF(VLOOKUP(A277,[1]Product!$C:$Q,13,FALSE)=H277,"Y","N")</f>
        <v>Y</v>
      </c>
      <c r="H277" s="92">
        <v>270</v>
      </c>
      <c r="I277" s="83" t="str">
        <f>IF(VLOOKUP(A277,[1]Product!$C:$Q,14,FALSE)=J277,"Y","N")</f>
        <v>Y</v>
      </c>
      <c r="J277" s="38">
        <v>275</v>
      </c>
      <c r="K277" s="116" t="str">
        <f>IF(ISNA(VLOOKUP(A277,'[2]0207'!$A:$A,1,FALSE)),"N","Y")</f>
        <v>Y</v>
      </c>
    </row>
    <row r="278" spans="1:11" ht="15" hidden="1" customHeight="1">
      <c r="A278" s="114" t="s">
        <v>796</v>
      </c>
      <c r="B278" s="81" t="s">
        <v>851</v>
      </c>
      <c r="C278" s="94" t="s">
        <v>872</v>
      </c>
      <c r="D278" s="100" t="s">
        <v>128</v>
      </c>
      <c r="E278" s="110"/>
      <c r="F278" s="86" t="s">
        <v>881</v>
      </c>
      <c r="G278" s="83" t="str">
        <f>IF(VLOOKUP(A278,[1]Product!$C:$Q,13,FALSE)=H278,"Y","N")</f>
        <v>Y</v>
      </c>
      <c r="H278" s="92">
        <v>270</v>
      </c>
      <c r="I278" s="83" t="str">
        <f>IF(VLOOKUP(A278,[1]Product!$C:$Q,14,FALSE)=J278,"Y","N")</f>
        <v>Y</v>
      </c>
      <c r="J278" s="38">
        <v>275</v>
      </c>
      <c r="K278" s="116" t="str">
        <f>IF(ISNA(VLOOKUP(A278,'[2]0207'!$A:$A,1,FALSE)),"N","Y")</f>
        <v>Y</v>
      </c>
    </row>
    <row r="279" spans="1:11" ht="15" hidden="1" customHeight="1">
      <c r="A279" s="114" t="s">
        <v>797</v>
      </c>
      <c r="B279" s="81" t="s">
        <v>851</v>
      </c>
      <c r="C279" s="94" t="s">
        <v>872</v>
      </c>
      <c r="D279" s="100" t="s">
        <v>126</v>
      </c>
      <c r="E279" s="110"/>
      <c r="F279" s="86" t="s">
        <v>881</v>
      </c>
      <c r="G279" s="83" t="str">
        <f>IF(VLOOKUP(A279,[1]Product!$C:$Q,13,FALSE)=H279,"Y","N")</f>
        <v>Y</v>
      </c>
      <c r="H279" s="92">
        <v>285</v>
      </c>
      <c r="I279" s="83" t="str">
        <f>IF(VLOOKUP(A279,[1]Product!$C:$Q,14,FALSE)=J279,"Y","N")</f>
        <v>Y</v>
      </c>
      <c r="J279" s="38">
        <v>291</v>
      </c>
      <c r="K279" s="116" t="str">
        <f>IF(ISNA(VLOOKUP(A279,'[2]0207'!$A:$A,1,FALSE)),"N","Y")</f>
        <v>Y</v>
      </c>
    </row>
    <row r="280" spans="1:11" ht="15" hidden="1" customHeight="1">
      <c r="A280" s="114" t="s">
        <v>798</v>
      </c>
      <c r="B280" s="81" t="s">
        <v>852</v>
      </c>
      <c r="C280" s="94" t="s">
        <v>872</v>
      </c>
      <c r="D280" s="100" t="s">
        <v>129</v>
      </c>
      <c r="E280" s="110"/>
      <c r="F280" s="86" t="s">
        <v>882</v>
      </c>
      <c r="G280" s="83" t="str">
        <f>IF(VLOOKUP(A280,[1]Product!$C:$Q,13,FALSE)=H280,"Y","N")</f>
        <v>Y</v>
      </c>
      <c r="H280" s="92">
        <v>265</v>
      </c>
      <c r="I280" s="83" t="str">
        <f>IF(VLOOKUP(A280,[1]Product!$C:$Q,14,FALSE)=J280,"Y","N")</f>
        <v>Y</v>
      </c>
      <c r="J280" s="38">
        <v>270</v>
      </c>
      <c r="K280" s="116" t="str">
        <f>IF(ISNA(VLOOKUP(A280,'[2]0207'!$A:$A,1,FALSE)),"N","Y")</f>
        <v>Y</v>
      </c>
    </row>
    <row r="281" spans="1:11" ht="15" hidden="1" customHeight="1">
      <c r="A281" s="114" t="s">
        <v>799</v>
      </c>
      <c r="B281" s="81" t="s">
        <v>852</v>
      </c>
      <c r="C281" s="94" t="s">
        <v>872</v>
      </c>
      <c r="D281" s="100" t="s">
        <v>128</v>
      </c>
      <c r="E281" s="110"/>
      <c r="F281" s="86" t="s">
        <v>882</v>
      </c>
      <c r="G281" s="83" t="str">
        <f>IF(VLOOKUP(A281,[1]Product!$C:$Q,13,FALSE)=H281,"Y","N")</f>
        <v>Y</v>
      </c>
      <c r="H281" s="92">
        <v>265</v>
      </c>
      <c r="I281" s="83" t="str">
        <f>IF(VLOOKUP(A281,[1]Product!$C:$Q,14,FALSE)=J281,"Y","N")</f>
        <v>Y</v>
      </c>
      <c r="J281" s="38">
        <v>270</v>
      </c>
      <c r="K281" s="116" t="str">
        <f>IF(ISNA(VLOOKUP(A281,'[2]0207'!$A:$A,1,FALSE)),"N","Y")</f>
        <v>Y</v>
      </c>
    </row>
    <row r="282" spans="1:11" ht="15" hidden="1" customHeight="1">
      <c r="A282" s="114" t="s">
        <v>800</v>
      </c>
      <c r="B282" s="81" t="s">
        <v>852</v>
      </c>
      <c r="C282" s="94" t="s">
        <v>872</v>
      </c>
      <c r="D282" s="100" t="s">
        <v>126</v>
      </c>
      <c r="E282" s="110"/>
      <c r="F282" s="86" t="s">
        <v>882</v>
      </c>
      <c r="G282" s="83" t="str">
        <f>IF(VLOOKUP(A282,[1]Product!$C:$Q,13,FALSE)=H282,"Y","N")</f>
        <v>Y</v>
      </c>
      <c r="H282" s="92">
        <v>280</v>
      </c>
      <c r="I282" s="83" t="str">
        <f>IF(VLOOKUP(A282,[1]Product!$C:$Q,14,FALSE)=J282,"Y","N")</f>
        <v>Y</v>
      </c>
      <c r="J282" s="38">
        <v>285</v>
      </c>
      <c r="K282" s="116" t="str">
        <f>IF(ISNA(VLOOKUP(A282,'[2]0207'!$A:$A,1,FALSE)),"N","Y")</f>
        <v>Y</v>
      </c>
    </row>
    <row r="283" spans="1:11" ht="15" customHeight="1">
      <c r="A283" s="38" t="s">
        <v>470</v>
      </c>
      <c r="B283" s="81" t="str">
        <f t="shared" si="13"/>
        <v>UW108</v>
      </c>
      <c r="C283" s="38" t="s">
        <v>186</v>
      </c>
      <c r="D283" s="93" t="s">
        <v>129</v>
      </c>
      <c r="E283" s="81" t="str">
        <f t="shared" ref="E283:E290" si="16">+B283&amp;C283&amp;D283</f>
        <v>UW108PinkM</v>
      </c>
      <c r="F283" s="88" t="s">
        <v>458</v>
      </c>
      <c r="G283" s="83" t="str">
        <f>IF(VLOOKUP(A283,[1]Product!$C:$Q,13,FALSE)=H283,"Y","N")</f>
        <v>Y</v>
      </c>
      <c r="H283" s="92">
        <v>210</v>
      </c>
      <c r="I283" s="83" t="str">
        <f>IF(VLOOKUP(A283,[1]Product!$C:$Q,14,FALSE)=J283,"Y","N")</f>
        <v>Y</v>
      </c>
      <c r="J283" s="38">
        <v>214</v>
      </c>
      <c r="K283" s="116" t="str">
        <f>IF(ISNA(VLOOKUP(A283,'[2]0207'!$A:$A,1,FALSE)),"N","Y")</f>
        <v>Y</v>
      </c>
    </row>
    <row r="284" spans="1:11" ht="15" customHeight="1">
      <c r="A284" s="38" t="s">
        <v>471</v>
      </c>
      <c r="B284" s="81" t="str">
        <f t="shared" si="13"/>
        <v>UW108</v>
      </c>
      <c r="C284" s="38" t="s">
        <v>186</v>
      </c>
      <c r="D284" s="93" t="s">
        <v>128</v>
      </c>
      <c r="E284" s="81" t="str">
        <f t="shared" si="16"/>
        <v>UW108PinkL</v>
      </c>
      <c r="F284" s="88" t="s">
        <v>458</v>
      </c>
      <c r="G284" s="83" t="str">
        <f>IF(VLOOKUP(A284,[1]Product!$C:$Q,13,FALSE)=H284,"Y","N")</f>
        <v>Y</v>
      </c>
      <c r="H284" s="92">
        <v>210</v>
      </c>
      <c r="I284" s="83" t="str">
        <f>IF(VLOOKUP(A284,[1]Product!$C:$Q,14,FALSE)=J284,"Y","N")</f>
        <v>Y</v>
      </c>
      <c r="J284" s="38">
        <v>214</v>
      </c>
      <c r="K284" s="116" t="str">
        <f>IF(ISNA(VLOOKUP(A284,'[2]0207'!$A:$A,1,FALSE)),"N","Y")</f>
        <v>Y</v>
      </c>
    </row>
    <row r="285" spans="1:11" ht="15" customHeight="1">
      <c r="A285" s="97" t="s">
        <v>535</v>
      </c>
      <c r="B285" s="81" t="str">
        <f t="shared" si="13"/>
        <v>UW112</v>
      </c>
      <c r="C285" s="50" t="s">
        <v>397</v>
      </c>
      <c r="D285" s="38" t="s">
        <v>129</v>
      </c>
      <c r="E285" s="81" t="str">
        <f t="shared" si="16"/>
        <v>UW112Light GrayM</v>
      </c>
      <c r="F285" s="86" t="s">
        <v>575</v>
      </c>
      <c r="G285" s="83" t="str">
        <f>IF(VLOOKUP(A285,[1]Product!$C:$Q,13,FALSE)=H285,"Y","N")</f>
        <v>Y</v>
      </c>
      <c r="H285" s="92">
        <v>470</v>
      </c>
      <c r="I285" s="83" t="str">
        <f>IF(VLOOKUP(A285,[1]Product!$C:$Q,14,FALSE)=J285,"Y","N")</f>
        <v>Y</v>
      </c>
      <c r="J285" s="38">
        <v>479</v>
      </c>
      <c r="K285" s="116" t="str">
        <f>IF(ISNA(VLOOKUP(A285,'[2]0207'!$A:$A,1,FALSE)),"N","Y")</f>
        <v>Y</v>
      </c>
    </row>
    <row r="286" spans="1:11" ht="15" customHeight="1">
      <c r="A286" s="97" t="s">
        <v>536</v>
      </c>
      <c r="B286" s="81" t="str">
        <f t="shared" si="13"/>
        <v>UW112</v>
      </c>
      <c r="C286" s="50" t="s">
        <v>397</v>
      </c>
      <c r="D286" s="38" t="s">
        <v>128</v>
      </c>
      <c r="E286" s="81" t="str">
        <f t="shared" si="16"/>
        <v>UW112Light GrayL</v>
      </c>
      <c r="F286" s="86" t="s">
        <v>575</v>
      </c>
      <c r="G286" s="83" t="str">
        <f>IF(VLOOKUP(A286,[1]Product!$C:$Q,13,FALSE)=H286,"Y","N")</f>
        <v>Y</v>
      </c>
      <c r="H286" s="92">
        <v>470</v>
      </c>
      <c r="I286" s="83" t="str">
        <f>IF(VLOOKUP(A286,[1]Product!$C:$Q,14,FALSE)=J286,"Y","N")</f>
        <v>Y</v>
      </c>
      <c r="J286" s="38">
        <v>479</v>
      </c>
      <c r="K286" s="116" t="str">
        <f>IF(ISNA(VLOOKUP(A286,'[2]0207'!$A:$A,1,FALSE)),"N","Y")</f>
        <v>Y</v>
      </c>
    </row>
    <row r="287" spans="1:11" ht="15" customHeight="1">
      <c r="A287" s="97" t="s">
        <v>537</v>
      </c>
      <c r="B287" s="81" t="str">
        <f t="shared" si="13"/>
        <v>UW112</v>
      </c>
      <c r="C287" s="50" t="s">
        <v>397</v>
      </c>
      <c r="D287" s="38" t="s">
        <v>126</v>
      </c>
      <c r="E287" s="81" t="str">
        <f t="shared" si="16"/>
        <v>UW112Light GrayLL</v>
      </c>
      <c r="F287" s="86" t="s">
        <v>575</v>
      </c>
      <c r="G287" s="83" t="str">
        <f>IF(VLOOKUP(A287,[1]Product!$C:$Q,13,FALSE)=H287,"Y","N")</f>
        <v>Y</v>
      </c>
      <c r="H287" s="92">
        <v>505</v>
      </c>
      <c r="I287" s="83" t="str">
        <f>IF(VLOOKUP(A287,[1]Product!$C:$Q,14,FALSE)=J287,"Y","N")</f>
        <v>Y</v>
      </c>
      <c r="J287" s="38">
        <v>515</v>
      </c>
      <c r="K287" s="116" t="str">
        <f>IF(ISNA(VLOOKUP(A287,'[2]0207'!$A:$A,1,FALSE)),"N","Y")</f>
        <v>Y</v>
      </c>
    </row>
    <row r="288" spans="1:11" ht="15" customHeight="1">
      <c r="A288" s="97" t="s">
        <v>538</v>
      </c>
      <c r="B288" s="81" t="str">
        <f t="shared" si="13"/>
        <v>UW113</v>
      </c>
      <c r="C288" s="50" t="s">
        <v>397</v>
      </c>
      <c r="D288" s="38" t="s">
        <v>129</v>
      </c>
      <c r="E288" s="81" t="str">
        <f t="shared" si="16"/>
        <v>UW113Light GrayM</v>
      </c>
      <c r="F288" s="86" t="s">
        <v>576</v>
      </c>
      <c r="G288" s="83" t="str">
        <f>IF(VLOOKUP(A288,[1]Product!$C:$Q,13,FALSE)=H288,"Y","N")</f>
        <v>Y</v>
      </c>
      <c r="H288" s="92">
        <v>410</v>
      </c>
      <c r="I288" s="83" t="str">
        <f>IF(VLOOKUP(A288,[1]Product!$C:$Q,14,FALSE)=J288,"Y","N")</f>
        <v>Y</v>
      </c>
      <c r="J288" s="38">
        <v>418</v>
      </c>
      <c r="K288" s="116" t="str">
        <f>IF(ISNA(VLOOKUP(A288,'[2]0207'!$A:$A,1,FALSE)),"N","Y")</f>
        <v>Y</v>
      </c>
    </row>
    <row r="289" spans="1:11" ht="15" customHeight="1">
      <c r="A289" s="97" t="s">
        <v>539</v>
      </c>
      <c r="B289" s="81" t="str">
        <f t="shared" si="13"/>
        <v>UW113</v>
      </c>
      <c r="C289" s="50" t="s">
        <v>397</v>
      </c>
      <c r="D289" s="38" t="s">
        <v>128</v>
      </c>
      <c r="E289" s="81" t="str">
        <f t="shared" si="16"/>
        <v>UW113Light GrayL</v>
      </c>
      <c r="F289" s="86" t="s">
        <v>576</v>
      </c>
      <c r="G289" s="83" t="str">
        <f>IF(VLOOKUP(A289,[1]Product!$C:$Q,13,FALSE)=H289,"Y","N")</f>
        <v>Y</v>
      </c>
      <c r="H289" s="92">
        <v>410</v>
      </c>
      <c r="I289" s="83" t="str">
        <f>IF(VLOOKUP(A289,[1]Product!$C:$Q,14,FALSE)=J289,"Y","N")</f>
        <v>Y</v>
      </c>
      <c r="J289" s="38">
        <v>418</v>
      </c>
      <c r="K289" s="116" t="str">
        <f>IF(ISNA(VLOOKUP(A289,'[2]0207'!$A:$A,1,FALSE)),"N","Y")</f>
        <v>Y</v>
      </c>
    </row>
    <row r="290" spans="1:11" ht="15" customHeight="1">
      <c r="A290" s="97" t="s">
        <v>540</v>
      </c>
      <c r="B290" s="81" t="str">
        <f t="shared" si="13"/>
        <v>UW113</v>
      </c>
      <c r="C290" s="50" t="s">
        <v>397</v>
      </c>
      <c r="D290" s="38" t="s">
        <v>126</v>
      </c>
      <c r="E290" s="81" t="str">
        <f t="shared" si="16"/>
        <v>UW113Light GrayLL</v>
      </c>
      <c r="F290" s="86" t="s">
        <v>576</v>
      </c>
      <c r="G290" s="83" t="str">
        <f>IF(VLOOKUP(A290,[1]Product!$C:$Q,13,FALSE)=H290,"Y","N")</f>
        <v>Y</v>
      </c>
      <c r="H290" s="92">
        <v>435</v>
      </c>
      <c r="I290" s="83" t="str">
        <f>IF(VLOOKUP(A290,[1]Product!$C:$Q,14,FALSE)=J290,"Y","N")</f>
        <v>Y</v>
      </c>
      <c r="J290" s="38">
        <v>443</v>
      </c>
      <c r="K290" s="116" t="str">
        <f>IF(ISNA(VLOOKUP(A290,'[2]0207'!$A:$A,1,FALSE)),"N","Y")</f>
        <v>Y</v>
      </c>
    </row>
    <row r="291" spans="1:11" ht="15" customHeight="1">
      <c r="A291" s="97" t="s">
        <v>541</v>
      </c>
      <c r="B291" s="81" t="str">
        <f t="shared" si="13"/>
        <v>UW114</v>
      </c>
      <c r="C291" s="50" t="s">
        <v>178</v>
      </c>
      <c r="D291" s="38" t="s">
        <v>129</v>
      </c>
      <c r="E291" s="81" t="str">
        <f t="shared" ref="E291:E301" si="17">+B291&amp;C291&amp;D291</f>
        <v>UW114WhiteM</v>
      </c>
      <c r="F291" s="86" t="s">
        <v>577</v>
      </c>
      <c r="G291" s="83" t="str">
        <f>IF(VLOOKUP(A291,[1]Product!$C:$Q,13,FALSE)=H291,"Y","N")</f>
        <v>Y</v>
      </c>
      <c r="H291" s="92">
        <v>430</v>
      </c>
      <c r="I291" s="83" t="str">
        <f>IF(VLOOKUP(A291,[1]Product!$C:$Q,14,FALSE)=J291,"Y","N")</f>
        <v>Y</v>
      </c>
      <c r="J291" s="38">
        <v>438</v>
      </c>
      <c r="K291" s="116" t="str">
        <f>IF(ISNA(VLOOKUP(A291,'[2]0207'!$A:$A,1,FALSE)),"N","Y")</f>
        <v>Y</v>
      </c>
    </row>
    <row r="292" spans="1:11" ht="15" customHeight="1">
      <c r="A292" s="97" t="s">
        <v>542</v>
      </c>
      <c r="B292" s="81" t="str">
        <f t="shared" si="13"/>
        <v>UW114</v>
      </c>
      <c r="C292" s="50" t="s">
        <v>178</v>
      </c>
      <c r="D292" s="38" t="s">
        <v>128</v>
      </c>
      <c r="E292" s="81" t="str">
        <f t="shared" si="17"/>
        <v>UW114WhiteL</v>
      </c>
      <c r="F292" s="86" t="s">
        <v>577</v>
      </c>
      <c r="G292" s="83" t="str">
        <f>IF(VLOOKUP(A292,[1]Product!$C:$Q,13,FALSE)=H292,"Y","N")</f>
        <v>Y</v>
      </c>
      <c r="H292" s="92">
        <v>430</v>
      </c>
      <c r="I292" s="83" t="str">
        <f>IF(VLOOKUP(A292,[1]Product!$C:$Q,14,FALSE)=J292,"Y","N")</f>
        <v>Y</v>
      </c>
      <c r="J292" s="38">
        <v>438</v>
      </c>
      <c r="K292" s="116" t="str">
        <f>IF(ISNA(VLOOKUP(A292,'[2]0207'!$A:$A,1,FALSE)),"N","Y")</f>
        <v>Y</v>
      </c>
    </row>
    <row r="293" spans="1:11" ht="15" customHeight="1">
      <c r="A293" s="97" t="s">
        <v>543</v>
      </c>
      <c r="B293" s="81" t="str">
        <f t="shared" si="13"/>
        <v>UW114</v>
      </c>
      <c r="C293" s="50" t="s">
        <v>178</v>
      </c>
      <c r="D293" s="38" t="s">
        <v>126</v>
      </c>
      <c r="E293" s="81" t="str">
        <f t="shared" si="17"/>
        <v>UW114WhiteLL</v>
      </c>
      <c r="F293" s="86" t="s">
        <v>577</v>
      </c>
      <c r="G293" s="83" t="str">
        <f>IF(VLOOKUP(A293,[1]Product!$C:$Q,13,FALSE)=H293,"Y","N")</f>
        <v>Y</v>
      </c>
      <c r="H293" s="92">
        <v>445</v>
      </c>
      <c r="I293" s="83" t="str">
        <f>IF(VLOOKUP(A293,[1]Product!$C:$Q,14,FALSE)=J293,"Y","N")</f>
        <v>Y</v>
      </c>
      <c r="J293" s="38">
        <v>454</v>
      </c>
      <c r="K293" s="116" t="str">
        <f>IF(ISNA(VLOOKUP(A293,'[2]0207'!$A:$A,1,FALSE)),"N","Y")</f>
        <v>Y</v>
      </c>
    </row>
    <row r="294" spans="1:11" ht="15" customHeight="1">
      <c r="A294" s="97" t="s">
        <v>544</v>
      </c>
      <c r="B294" s="81" t="str">
        <f t="shared" si="13"/>
        <v>UW115</v>
      </c>
      <c r="C294" s="50" t="s">
        <v>178</v>
      </c>
      <c r="D294" s="38" t="s">
        <v>129</v>
      </c>
      <c r="E294" s="81" t="str">
        <f t="shared" si="17"/>
        <v>UW115WhiteM</v>
      </c>
      <c r="F294" s="86" t="s">
        <v>578</v>
      </c>
      <c r="G294" s="83" t="str">
        <f>IF(VLOOKUP(A294,[1]Product!$C:$Q,13,FALSE)=H294,"Y","N")</f>
        <v>Y</v>
      </c>
      <c r="H294" s="92">
        <v>560</v>
      </c>
      <c r="I294" s="83" t="str">
        <f>IF(VLOOKUP(A294,[1]Product!$C:$Q,14,FALSE)=J294,"Y","N")</f>
        <v>Y</v>
      </c>
      <c r="J294" s="38">
        <v>571</v>
      </c>
      <c r="K294" s="116" t="str">
        <f>IF(ISNA(VLOOKUP(A294,'[2]0207'!$A:$A,1,FALSE)),"N","Y")</f>
        <v>Y</v>
      </c>
    </row>
    <row r="295" spans="1:11" ht="15" customHeight="1">
      <c r="A295" s="97" t="s">
        <v>545</v>
      </c>
      <c r="B295" s="81" t="str">
        <f t="shared" si="13"/>
        <v>UW115</v>
      </c>
      <c r="C295" s="50" t="s">
        <v>178</v>
      </c>
      <c r="D295" s="38" t="s">
        <v>128</v>
      </c>
      <c r="E295" s="81" t="str">
        <f t="shared" si="17"/>
        <v>UW115WhiteL</v>
      </c>
      <c r="F295" s="86" t="s">
        <v>578</v>
      </c>
      <c r="G295" s="83" t="str">
        <f>IF(VLOOKUP(A295,[1]Product!$C:$Q,13,FALSE)=H295,"Y","N")</f>
        <v>Y</v>
      </c>
      <c r="H295" s="92">
        <v>560</v>
      </c>
      <c r="I295" s="83" t="str">
        <f>IF(VLOOKUP(A295,[1]Product!$C:$Q,14,FALSE)=J295,"Y","N")</f>
        <v>Y</v>
      </c>
      <c r="J295" s="38">
        <v>571</v>
      </c>
      <c r="K295" s="116" t="str">
        <f>IF(ISNA(VLOOKUP(A295,'[2]0207'!$A:$A,1,FALSE)),"N","Y")</f>
        <v>Y</v>
      </c>
    </row>
    <row r="296" spans="1:11" ht="15" customHeight="1">
      <c r="A296" s="97" t="s">
        <v>686</v>
      </c>
      <c r="B296" s="81" t="str">
        <f t="shared" si="13"/>
        <v>UW116</v>
      </c>
      <c r="C296" s="50" t="s">
        <v>178</v>
      </c>
      <c r="D296" s="38" t="s">
        <v>129</v>
      </c>
      <c r="E296" s="81" t="str">
        <f t="shared" si="17"/>
        <v>UW116WhiteM</v>
      </c>
      <c r="F296" s="86" t="s">
        <v>689</v>
      </c>
      <c r="G296" s="83" t="str">
        <f>IF(VLOOKUP(A296,[1]Product!$C:$Q,13,FALSE)=H296,"Y","N")</f>
        <v>Y</v>
      </c>
      <c r="H296" s="92">
        <v>290</v>
      </c>
      <c r="I296" s="83" t="str">
        <f>IF(VLOOKUP(A296,[1]Product!$C:$Q,14,FALSE)=J296,"Y","N")</f>
        <v>Y</v>
      </c>
      <c r="J296" s="38">
        <v>296</v>
      </c>
      <c r="K296" s="116" t="str">
        <f>IF(ISNA(VLOOKUP(A296,'[2]0207'!$A:$A,1,FALSE)),"N","Y")</f>
        <v>Y</v>
      </c>
    </row>
    <row r="297" spans="1:11" ht="15" customHeight="1">
      <c r="A297" s="97" t="s">
        <v>687</v>
      </c>
      <c r="B297" s="81" t="str">
        <f t="shared" si="13"/>
        <v>UW116</v>
      </c>
      <c r="C297" s="50" t="s">
        <v>178</v>
      </c>
      <c r="D297" s="38" t="s">
        <v>128</v>
      </c>
      <c r="E297" s="81" t="str">
        <f t="shared" si="17"/>
        <v>UW116WhiteL</v>
      </c>
      <c r="F297" s="86" t="s">
        <v>689</v>
      </c>
      <c r="G297" s="83" t="str">
        <f>IF(VLOOKUP(A297,[1]Product!$C:$Q,13,FALSE)=H297,"Y","N")</f>
        <v>Y</v>
      </c>
      <c r="H297" s="92">
        <v>290</v>
      </c>
      <c r="I297" s="83" t="str">
        <f>IF(VLOOKUP(A297,[1]Product!$C:$Q,14,FALSE)=J297,"Y","N")</f>
        <v>Y</v>
      </c>
      <c r="J297" s="38">
        <v>296</v>
      </c>
      <c r="K297" s="116" t="str">
        <f>IF(ISNA(VLOOKUP(A297,'[2]0207'!$A:$A,1,FALSE)),"N","Y")</f>
        <v>Y</v>
      </c>
    </row>
    <row r="298" spans="1:11" ht="15" customHeight="1">
      <c r="A298" s="97" t="s">
        <v>688</v>
      </c>
      <c r="B298" s="81" t="str">
        <f t="shared" si="13"/>
        <v>UW116</v>
      </c>
      <c r="C298" s="50" t="s">
        <v>178</v>
      </c>
      <c r="D298" s="38" t="s">
        <v>126</v>
      </c>
      <c r="E298" s="81" t="str">
        <f t="shared" si="17"/>
        <v>UW116WhiteLL</v>
      </c>
      <c r="F298" s="86" t="s">
        <v>689</v>
      </c>
      <c r="G298" s="83" t="str">
        <f>IF(VLOOKUP(A298,[1]Product!$C:$Q,13,FALSE)=H298,"Y","N")</f>
        <v>Y</v>
      </c>
      <c r="H298" s="92">
        <v>310</v>
      </c>
      <c r="I298" s="83" t="str">
        <f>IF(VLOOKUP(A298,[1]Product!$C:$Q,14,FALSE)=J298,"Y","N")</f>
        <v>Y</v>
      </c>
      <c r="J298" s="38">
        <v>316</v>
      </c>
      <c r="K298" s="116" t="str">
        <f>IF(ISNA(VLOOKUP(A298,'[2]0207'!$A:$A,1,FALSE)),"N","Y")</f>
        <v>Y</v>
      </c>
    </row>
    <row r="299" spans="1:11" ht="15" customHeight="1">
      <c r="A299" s="97" t="s">
        <v>690</v>
      </c>
      <c r="B299" s="81" t="str">
        <f t="shared" si="13"/>
        <v>UW117</v>
      </c>
      <c r="C299" s="50" t="s">
        <v>178</v>
      </c>
      <c r="D299" s="38" t="s">
        <v>129</v>
      </c>
      <c r="E299" s="81" t="str">
        <f t="shared" si="17"/>
        <v>UW117WhiteM</v>
      </c>
      <c r="F299" s="86" t="s">
        <v>693</v>
      </c>
      <c r="G299" s="83" t="str">
        <f>IF(VLOOKUP(A299,[1]Product!$C:$Q,13,FALSE)=H299,"Y","N")</f>
        <v>Y</v>
      </c>
      <c r="H299" s="92">
        <v>330</v>
      </c>
      <c r="I299" s="83" t="str">
        <f>IF(VLOOKUP(A299,[1]Product!$C:$Q,14,FALSE)=J299,"Y","N")</f>
        <v>Y</v>
      </c>
      <c r="J299" s="38">
        <v>336</v>
      </c>
      <c r="K299" s="116" t="str">
        <f>IF(ISNA(VLOOKUP(A299,'[2]0207'!$A:$A,1,FALSE)),"N","Y")</f>
        <v>Y</v>
      </c>
    </row>
    <row r="300" spans="1:11" ht="15" customHeight="1">
      <c r="A300" s="97" t="s">
        <v>691</v>
      </c>
      <c r="B300" s="81" t="str">
        <f t="shared" si="13"/>
        <v>UW117</v>
      </c>
      <c r="C300" s="50" t="s">
        <v>178</v>
      </c>
      <c r="D300" s="38" t="s">
        <v>128</v>
      </c>
      <c r="E300" s="81" t="str">
        <f t="shared" si="17"/>
        <v>UW117WhiteL</v>
      </c>
      <c r="F300" s="86" t="s">
        <v>693</v>
      </c>
      <c r="G300" s="83" t="str">
        <f>IF(VLOOKUP(A300,[1]Product!$C:$Q,13,FALSE)=H300,"Y","N")</f>
        <v>Y</v>
      </c>
      <c r="H300" s="92">
        <v>330</v>
      </c>
      <c r="I300" s="83" t="str">
        <f>IF(VLOOKUP(A300,[1]Product!$C:$Q,14,FALSE)=J300,"Y","N")</f>
        <v>Y</v>
      </c>
      <c r="J300" s="38">
        <v>336</v>
      </c>
      <c r="K300" s="116" t="str">
        <f>IF(ISNA(VLOOKUP(A300,'[2]0207'!$A:$A,1,FALSE)),"N","Y")</f>
        <v>Y</v>
      </c>
    </row>
    <row r="301" spans="1:11" ht="15" customHeight="1">
      <c r="A301" s="97" t="s">
        <v>692</v>
      </c>
      <c r="B301" s="81" t="str">
        <f t="shared" si="13"/>
        <v>UW117</v>
      </c>
      <c r="C301" s="50" t="s">
        <v>178</v>
      </c>
      <c r="D301" s="38" t="s">
        <v>126</v>
      </c>
      <c r="E301" s="81" t="str">
        <f t="shared" si="17"/>
        <v>UW117WhiteLL</v>
      </c>
      <c r="F301" s="86" t="s">
        <v>693</v>
      </c>
      <c r="G301" s="83" t="str">
        <f>IF(VLOOKUP(A301,[1]Product!$C:$Q,13,FALSE)=H301,"Y","N")</f>
        <v>Y</v>
      </c>
      <c r="H301" s="92">
        <v>350</v>
      </c>
      <c r="I301" s="83" t="str">
        <f>IF(VLOOKUP(A301,[1]Product!$C:$Q,14,FALSE)=J301,"Y","N")</f>
        <v>Y</v>
      </c>
      <c r="J301" s="38">
        <v>357</v>
      </c>
      <c r="K301" s="116" t="str">
        <f>IF(ISNA(VLOOKUP(A301,'[2]0207'!$A:$A,1,FALSE)),"N","Y")</f>
        <v>Y</v>
      </c>
    </row>
    <row r="302" spans="1:11" ht="15" customHeight="1">
      <c r="A302" s="38" t="s">
        <v>68</v>
      </c>
      <c r="B302" s="81" t="str">
        <f t="shared" si="13"/>
        <v>UW151</v>
      </c>
      <c r="C302" s="38" t="s">
        <v>180</v>
      </c>
      <c r="D302" s="38" t="s">
        <v>128</v>
      </c>
      <c r="E302" s="81" t="str">
        <f t="shared" ref="E302:E315" si="18">+B302&amp;C302&amp;D302</f>
        <v>UW151BlackL</v>
      </c>
      <c r="F302" s="86" t="s">
        <v>153</v>
      </c>
      <c r="G302" s="83" t="str">
        <f>IF(VLOOKUP(A302,[1]Product!$C:$Q,13,FALSE)=H302,"Y","N")</f>
        <v>Y</v>
      </c>
      <c r="H302" s="92">
        <v>155</v>
      </c>
      <c r="I302" s="83" t="str">
        <f>IF(VLOOKUP(A302,[1]Product!$C:$Q,14,FALSE)=J302,"Y","N")</f>
        <v>Y</v>
      </c>
      <c r="J302" s="38">
        <v>158</v>
      </c>
      <c r="K302" s="116" t="str">
        <f>IF(ISNA(VLOOKUP(A302,'[2]0207'!$A:$A,1,FALSE)),"N","Y")</f>
        <v>Y</v>
      </c>
    </row>
    <row r="303" spans="1:11" ht="15" customHeight="1">
      <c r="A303" s="38" t="s">
        <v>69</v>
      </c>
      <c r="B303" s="81" t="str">
        <f t="shared" ref="B303:B384" si="19">LEFT(A303,5)</f>
        <v>UW151</v>
      </c>
      <c r="C303" s="38" t="s">
        <v>180</v>
      </c>
      <c r="D303" s="38" t="s">
        <v>126</v>
      </c>
      <c r="E303" s="81" t="str">
        <f t="shared" si="18"/>
        <v>UW151BlackLL</v>
      </c>
      <c r="F303" s="86" t="s">
        <v>153</v>
      </c>
      <c r="G303" s="83" t="str">
        <f>IF(VLOOKUP(A303,[1]Product!$C:$Q,13,FALSE)=H303,"Y","N")</f>
        <v>Y</v>
      </c>
      <c r="H303" s="92">
        <v>165</v>
      </c>
      <c r="I303" s="83" t="str">
        <f>IF(VLOOKUP(A303,[1]Product!$C:$Q,14,FALSE)=J303,"Y","N")</f>
        <v>Y</v>
      </c>
      <c r="J303" s="38">
        <v>168</v>
      </c>
      <c r="K303" s="116" t="str">
        <f>IF(ISNA(VLOOKUP(A303,'[2]0207'!$A:$A,1,FALSE)),"N","Y")</f>
        <v>Y</v>
      </c>
    </row>
    <row r="304" spans="1:11" ht="15" customHeight="1">
      <c r="A304" s="38" t="s">
        <v>70</v>
      </c>
      <c r="B304" s="81" t="str">
        <f t="shared" si="19"/>
        <v>UW152</v>
      </c>
      <c r="C304" s="38" t="s">
        <v>180</v>
      </c>
      <c r="D304" s="38" t="s">
        <v>126</v>
      </c>
      <c r="E304" s="81" t="str">
        <f t="shared" si="18"/>
        <v>UW152BlackLL</v>
      </c>
      <c r="F304" s="86" t="s">
        <v>154</v>
      </c>
      <c r="G304" s="83" t="str">
        <f>IF(VLOOKUP(A304,[1]Product!$C:$Q,13,FALSE)=H304,"Y","N")</f>
        <v>Y</v>
      </c>
      <c r="H304" s="92">
        <v>209</v>
      </c>
      <c r="I304" s="83" t="str">
        <f>IF(VLOOKUP(A304,[1]Product!$C:$Q,14,FALSE)=J304,"Y","N")</f>
        <v>Y</v>
      </c>
      <c r="J304" s="38">
        <v>213</v>
      </c>
      <c r="K304" s="116" t="str">
        <f>IF(ISNA(VLOOKUP(A304,'[2]0207'!$A:$A,1,FALSE)),"N","Y")</f>
        <v>Y</v>
      </c>
    </row>
    <row r="305" spans="1:11" ht="15" customHeight="1">
      <c r="A305" s="38" t="s">
        <v>71</v>
      </c>
      <c r="B305" s="81" t="str">
        <f t="shared" si="19"/>
        <v>UW153</v>
      </c>
      <c r="C305" s="38" t="s">
        <v>180</v>
      </c>
      <c r="D305" s="38" t="s">
        <v>125</v>
      </c>
      <c r="E305" s="81" t="str">
        <f t="shared" si="18"/>
        <v>UW153BlackS</v>
      </c>
      <c r="F305" s="86" t="s">
        <v>155</v>
      </c>
      <c r="G305" s="83" t="str">
        <f>IF(VLOOKUP(A305,[1]Product!$C:$Q,13,FALSE)=H305,"Y","N")</f>
        <v>Y</v>
      </c>
      <c r="H305" s="92">
        <v>250</v>
      </c>
      <c r="I305" s="83" t="str">
        <f>IF(VLOOKUP(A305,[1]Product!$C:$Q,14,FALSE)=J305,"Y","N")</f>
        <v>Y</v>
      </c>
      <c r="J305" s="38">
        <v>255</v>
      </c>
      <c r="K305" s="116" t="str">
        <f>IF(ISNA(VLOOKUP(A305,'[2]0207'!$A:$A,1,FALSE)),"N","Y")</f>
        <v>Y</v>
      </c>
    </row>
    <row r="306" spans="1:11" ht="15" customHeight="1">
      <c r="A306" s="38" t="s">
        <v>72</v>
      </c>
      <c r="B306" s="81" t="str">
        <f t="shared" si="19"/>
        <v>UW153</v>
      </c>
      <c r="C306" s="38" t="s">
        <v>180</v>
      </c>
      <c r="D306" s="38" t="s">
        <v>129</v>
      </c>
      <c r="E306" s="81" t="str">
        <f t="shared" si="18"/>
        <v>UW153BlackM</v>
      </c>
      <c r="F306" s="86" t="s">
        <v>155</v>
      </c>
      <c r="G306" s="83" t="str">
        <f>IF(VLOOKUP(A306,[1]Product!$C:$Q,13,FALSE)=H306,"Y","N")</f>
        <v>Y</v>
      </c>
      <c r="H306" s="92">
        <v>250</v>
      </c>
      <c r="I306" s="83" t="str">
        <f>IF(VLOOKUP(A306,[1]Product!$C:$Q,14,FALSE)=J306,"Y","N")</f>
        <v>Y</v>
      </c>
      <c r="J306" s="38">
        <v>255</v>
      </c>
      <c r="K306" s="116" t="str">
        <f>IF(ISNA(VLOOKUP(A306,'[2]0207'!$A:$A,1,FALSE)),"N","Y")</f>
        <v>Y</v>
      </c>
    </row>
    <row r="307" spans="1:11" ht="15" customHeight="1">
      <c r="A307" s="38" t="s">
        <v>73</v>
      </c>
      <c r="B307" s="81" t="str">
        <f t="shared" si="19"/>
        <v>UW153</v>
      </c>
      <c r="C307" s="38" t="s">
        <v>180</v>
      </c>
      <c r="D307" s="38" t="s">
        <v>128</v>
      </c>
      <c r="E307" s="81" t="str">
        <f t="shared" si="18"/>
        <v>UW153BlackL</v>
      </c>
      <c r="F307" s="86" t="s">
        <v>155</v>
      </c>
      <c r="G307" s="83" t="str">
        <f>IF(VLOOKUP(A307,[1]Product!$C:$Q,13,FALSE)=H307,"Y","N")</f>
        <v>Y</v>
      </c>
      <c r="H307" s="92">
        <v>250</v>
      </c>
      <c r="I307" s="83" t="str">
        <f>IF(VLOOKUP(A307,[1]Product!$C:$Q,14,FALSE)=J307,"Y","N")</f>
        <v>Y</v>
      </c>
      <c r="J307" s="38">
        <v>255</v>
      </c>
      <c r="K307" s="116" t="str">
        <f>IF(ISNA(VLOOKUP(A307,'[2]0207'!$A:$A,1,FALSE)),"N","Y")</f>
        <v>Y</v>
      </c>
    </row>
    <row r="308" spans="1:11" ht="15" customHeight="1">
      <c r="A308" s="38" t="s">
        <v>74</v>
      </c>
      <c r="B308" s="81" t="str">
        <f t="shared" si="19"/>
        <v>UW153</v>
      </c>
      <c r="C308" s="38" t="s">
        <v>180</v>
      </c>
      <c r="D308" s="38" t="s">
        <v>126</v>
      </c>
      <c r="E308" s="81" t="str">
        <f t="shared" si="18"/>
        <v>UW153BlackLL</v>
      </c>
      <c r="F308" s="86" t="s">
        <v>155</v>
      </c>
      <c r="G308" s="83" t="str">
        <f>IF(VLOOKUP(A308,[1]Product!$C:$Q,13,FALSE)=H308,"Y","N")</f>
        <v>Y</v>
      </c>
      <c r="H308" s="92">
        <v>260</v>
      </c>
      <c r="I308" s="83" t="str">
        <f>IF(VLOOKUP(A308,[1]Product!$C:$Q,14,FALSE)=J308,"Y","N")</f>
        <v>Y</v>
      </c>
      <c r="J308" s="38">
        <v>265</v>
      </c>
      <c r="K308" s="116" t="str">
        <f>IF(ISNA(VLOOKUP(A308,'[2]0207'!$A:$A,1,FALSE)),"N","Y")</f>
        <v>Y</v>
      </c>
    </row>
    <row r="309" spans="1:11" ht="15" customHeight="1">
      <c r="A309" s="38" t="s">
        <v>75</v>
      </c>
      <c r="B309" s="81" t="str">
        <f t="shared" si="19"/>
        <v>UW154</v>
      </c>
      <c r="C309" s="38" t="s">
        <v>180</v>
      </c>
      <c r="D309" s="38" t="s">
        <v>129</v>
      </c>
      <c r="E309" s="81" t="str">
        <f t="shared" si="18"/>
        <v>UW154BlackM</v>
      </c>
      <c r="F309" s="86" t="s">
        <v>156</v>
      </c>
      <c r="G309" s="83" t="str">
        <f>IF(VLOOKUP(A309,[1]Product!$C:$Q,13,FALSE)=H309,"Y","N")</f>
        <v>Y</v>
      </c>
      <c r="H309" s="92">
        <v>270</v>
      </c>
      <c r="I309" s="83" t="str">
        <f>IF(VLOOKUP(A309,[1]Product!$C:$Q,14,FALSE)=J309,"Y","N")</f>
        <v>Y</v>
      </c>
      <c r="J309" s="38">
        <v>275</v>
      </c>
      <c r="K309" s="116" t="str">
        <f>IF(ISNA(VLOOKUP(A309,'[2]0207'!$A:$A,1,FALSE)),"N","Y")</f>
        <v>Y</v>
      </c>
    </row>
    <row r="310" spans="1:11" ht="15" customHeight="1">
      <c r="A310" s="38" t="s">
        <v>76</v>
      </c>
      <c r="B310" s="81" t="str">
        <f t="shared" si="19"/>
        <v>UW155</v>
      </c>
      <c r="C310" s="38" t="s">
        <v>180</v>
      </c>
      <c r="D310" s="38" t="s">
        <v>125</v>
      </c>
      <c r="E310" s="81" t="str">
        <f t="shared" si="18"/>
        <v>UW155BlackS</v>
      </c>
      <c r="F310" s="86" t="s">
        <v>157</v>
      </c>
      <c r="G310" s="83" t="str">
        <f>IF(VLOOKUP(A310,[1]Product!$C:$Q,13,FALSE)=H310,"Y","N")</f>
        <v>Y</v>
      </c>
      <c r="H310" s="92">
        <v>235</v>
      </c>
      <c r="I310" s="83" t="str">
        <f>IF(VLOOKUP(A310,[1]Product!$C:$Q,14,FALSE)=J310,"Y","N")</f>
        <v>Y</v>
      </c>
      <c r="J310" s="38">
        <v>240</v>
      </c>
      <c r="K310" s="116" t="str">
        <f>IF(ISNA(VLOOKUP(A310,'[2]0207'!$A:$A,1,FALSE)),"N","Y")</f>
        <v>Y</v>
      </c>
    </row>
    <row r="311" spans="1:11" ht="15" customHeight="1">
      <c r="A311" s="38" t="s">
        <v>77</v>
      </c>
      <c r="B311" s="81" t="str">
        <f t="shared" si="19"/>
        <v>UW155</v>
      </c>
      <c r="C311" s="38" t="s">
        <v>180</v>
      </c>
      <c r="D311" s="38" t="s">
        <v>129</v>
      </c>
      <c r="E311" s="81" t="str">
        <f t="shared" si="18"/>
        <v>UW155BlackM</v>
      </c>
      <c r="F311" s="86" t="s">
        <v>157</v>
      </c>
      <c r="G311" s="83" t="str">
        <f>IF(VLOOKUP(A311,[1]Product!$C:$Q,13,FALSE)=H311,"Y","N")</f>
        <v>Y</v>
      </c>
      <c r="H311" s="92">
        <v>235</v>
      </c>
      <c r="I311" s="83" t="str">
        <f>IF(VLOOKUP(A311,[1]Product!$C:$Q,14,FALSE)=J311,"Y","N")</f>
        <v>Y</v>
      </c>
      <c r="J311" s="38">
        <v>240</v>
      </c>
      <c r="K311" s="116" t="str">
        <f>IF(ISNA(VLOOKUP(A311,'[2]0207'!$A:$A,1,FALSE)),"N","Y")</f>
        <v>Y</v>
      </c>
    </row>
    <row r="312" spans="1:11" ht="15" customHeight="1">
      <c r="A312" s="38" t="s">
        <v>78</v>
      </c>
      <c r="B312" s="81" t="str">
        <f t="shared" si="19"/>
        <v>UW155</v>
      </c>
      <c r="C312" s="38" t="s">
        <v>180</v>
      </c>
      <c r="D312" s="38" t="s">
        <v>128</v>
      </c>
      <c r="E312" s="81" t="str">
        <f t="shared" si="18"/>
        <v>UW155BlackL</v>
      </c>
      <c r="F312" s="86" t="s">
        <v>157</v>
      </c>
      <c r="G312" s="83" t="str">
        <f>IF(VLOOKUP(A312,[1]Product!$C:$Q,13,FALSE)=H312,"Y","N")</f>
        <v>Y</v>
      </c>
      <c r="H312" s="92">
        <v>235</v>
      </c>
      <c r="I312" s="83" t="str">
        <f>IF(VLOOKUP(A312,[1]Product!$C:$Q,14,FALSE)=J312,"Y","N")</f>
        <v>Y</v>
      </c>
      <c r="J312" s="38">
        <v>240</v>
      </c>
      <c r="K312" s="116" t="str">
        <f>IF(ISNA(VLOOKUP(A312,'[2]0207'!$A:$A,1,FALSE)),"N","Y")</f>
        <v>Y</v>
      </c>
    </row>
    <row r="313" spans="1:11" ht="15" customHeight="1">
      <c r="A313" s="38" t="s">
        <v>79</v>
      </c>
      <c r="B313" s="81" t="str">
        <f t="shared" si="19"/>
        <v>UW156</v>
      </c>
      <c r="C313" s="38" t="s">
        <v>180</v>
      </c>
      <c r="D313" s="38" t="s">
        <v>129</v>
      </c>
      <c r="E313" s="81" t="str">
        <f t="shared" si="18"/>
        <v>UW156BlackM</v>
      </c>
      <c r="F313" s="86" t="s">
        <v>158</v>
      </c>
      <c r="G313" s="83" t="str">
        <f>IF(VLOOKUP(A313,[1]Product!$C:$Q,13,FALSE)=H313,"Y","N")</f>
        <v>Y</v>
      </c>
      <c r="H313" s="92">
        <v>285</v>
      </c>
      <c r="I313" s="83" t="str">
        <f>IF(VLOOKUP(A313,[1]Product!$C:$Q,14,FALSE)=J313,"Y","N")</f>
        <v>Y</v>
      </c>
      <c r="J313" s="38">
        <v>291</v>
      </c>
      <c r="K313" s="116" t="str">
        <f>IF(ISNA(VLOOKUP(A313,'[2]0207'!$A:$A,1,FALSE)),"N","Y")</f>
        <v>Y</v>
      </c>
    </row>
    <row r="314" spans="1:11" ht="15" customHeight="1">
      <c r="A314" s="38" t="s">
        <v>80</v>
      </c>
      <c r="B314" s="81" t="str">
        <f t="shared" si="19"/>
        <v>UW156</v>
      </c>
      <c r="C314" s="38" t="s">
        <v>180</v>
      </c>
      <c r="D314" s="38" t="s">
        <v>128</v>
      </c>
      <c r="E314" s="81" t="str">
        <f t="shared" si="18"/>
        <v>UW156BlackL</v>
      </c>
      <c r="F314" s="86" t="s">
        <v>158</v>
      </c>
      <c r="G314" s="83" t="str">
        <f>IF(VLOOKUP(A314,[1]Product!$C:$Q,13,FALSE)=H314,"Y","N")</f>
        <v>Y</v>
      </c>
      <c r="H314" s="92">
        <v>285</v>
      </c>
      <c r="I314" s="83" t="str">
        <f>IF(VLOOKUP(A314,[1]Product!$C:$Q,14,FALSE)=J314,"Y","N")</f>
        <v>Y</v>
      </c>
      <c r="J314" s="38">
        <v>291</v>
      </c>
      <c r="K314" s="116" t="str">
        <f>IF(ISNA(VLOOKUP(A314,'[2]0207'!$A:$A,1,FALSE)),"N","Y")</f>
        <v>Y</v>
      </c>
    </row>
    <row r="315" spans="1:11" ht="15" customHeight="1">
      <c r="A315" s="38" t="s">
        <v>81</v>
      </c>
      <c r="B315" s="81" t="str">
        <f t="shared" si="19"/>
        <v>UW156</v>
      </c>
      <c r="C315" s="38" t="s">
        <v>180</v>
      </c>
      <c r="D315" s="38" t="s">
        <v>126</v>
      </c>
      <c r="E315" s="81" t="str">
        <f t="shared" si="18"/>
        <v>UW156BlackLL</v>
      </c>
      <c r="F315" s="86" t="s">
        <v>158</v>
      </c>
      <c r="G315" s="83" t="str">
        <f>IF(VLOOKUP(A315,[1]Product!$C:$Q,13,FALSE)=H315,"Y","N")</f>
        <v>Y</v>
      </c>
      <c r="H315" s="92">
        <v>300</v>
      </c>
      <c r="I315" s="83" t="str">
        <f>IF(VLOOKUP(A315,[1]Product!$C:$Q,14,FALSE)=J315,"Y","N")</f>
        <v>Y</v>
      </c>
      <c r="J315" s="38">
        <v>306</v>
      </c>
      <c r="K315" s="116" t="str">
        <f>IF(ISNA(VLOOKUP(A315,'[2]0207'!$A:$A,1,FALSE)),"N","Y")</f>
        <v>Y</v>
      </c>
    </row>
    <row r="316" spans="1:11" ht="15" customHeight="1">
      <c r="A316" s="38" t="s">
        <v>82</v>
      </c>
      <c r="B316" s="81" t="str">
        <f t="shared" si="19"/>
        <v>UW158</v>
      </c>
      <c r="C316" s="38" t="s">
        <v>180</v>
      </c>
      <c r="D316" s="38" t="s">
        <v>129</v>
      </c>
      <c r="E316" s="81" t="str">
        <f t="shared" ref="E316:E382" si="20">+B316&amp;C316&amp;D316</f>
        <v>UW158BlackM</v>
      </c>
      <c r="F316" s="86" t="s">
        <v>160</v>
      </c>
      <c r="G316" s="83" t="str">
        <f>IF(VLOOKUP(A316,[1]Product!$C:$Q,13,FALSE)=H316,"Y","N")</f>
        <v>Y</v>
      </c>
      <c r="H316" s="92">
        <v>310</v>
      </c>
      <c r="I316" s="83" t="str">
        <f>IF(VLOOKUP(A316,[1]Product!$C:$Q,14,FALSE)=J316,"Y","N")</f>
        <v>Y</v>
      </c>
      <c r="J316" s="38">
        <v>316</v>
      </c>
      <c r="K316" s="116" t="str">
        <f>IF(ISNA(VLOOKUP(A316,'[2]0207'!$A:$A,1,FALSE)),"N","Y")</f>
        <v>Y</v>
      </c>
    </row>
    <row r="317" spans="1:11" ht="15" customHeight="1">
      <c r="A317" s="38" t="s">
        <v>83</v>
      </c>
      <c r="B317" s="81" t="str">
        <f t="shared" si="19"/>
        <v>UW158</v>
      </c>
      <c r="C317" s="38" t="s">
        <v>180</v>
      </c>
      <c r="D317" s="38" t="s">
        <v>128</v>
      </c>
      <c r="E317" s="81" t="str">
        <f t="shared" si="20"/>
        <v>UW158BlackL</v>
      </c>
      <c r="F317" s="86" t="s">
        <v>160</v>
      </c>
      <c r="G317" s="83" t="str">
        <f>IF(VLOOKUP(A317,[1]Product!$C:$Q,13,FALSE)=H317,"Y","N")</f>
        <v>Y</v>
      </c>
      <c r="H317" s="92">
        <v>310</v>
      </c>
      <c r="I317" s="83" t="str">
        <f>IF(VLOOKUP(A317,[1]Product!$C:$Q,14,FALSE)=J317,"Y","N")</f>
        <v>Y</v>
      </c>
      <c r="J317" s="38">
        <v>316</v>
      </c>
      <c r="K317" s="116" t="str">
        <f>IF(ISNA(VLOOKUP(A317,'[2]0207'!$A:$A,1,FALSE)),"N","Y")</f>
        <v>Y</v>
      </c>
    </row>
    <row r="318" spans="1:11" ht="15" customHeight="1">
      <c r="A318" s="38" t="s">
        <v>84</v>
      </c>
      <c r="B318" s="81" t="str">
        <f t="shared" si="19"/>
        <v>UW159</v>
      </c>
      <c r="C318" s="38" t="s">
        <v>180</v>
      </c>
      <c r="D318" s="38" t="s">
        <v>129</v>
      </c>
      <c r="E318" s="81" t="str">
        <f t="shared" si="20"/>
        <v>UW159BlackM</v>
      </c>
      <c r="F318" s="86" t="s">
        <v>161</v>
      </c>
      <c r="G318" s="83" t="str">
        <f>IF(VLOOKUP(A318,[1]Product!$C:$Q,13,FALSE)=H318,"Y","N")</f>
        <v>Y</v>
      </c>
      <c r="H318" s="92">
        <v>265</v>
      </c>
      <c r="I318" s="83" t="str">
        <f>IF(VLOOKUP(A318,[1]Product!$C:$Q,14,FALSE)=J318,"Y","N")</f>
        <v>Y</v>
      </c>
      <c r="J318" s="38">
        <v>270</v>
      </c>
      <c r="K318" s="116" t="str">
        <f>IF(ISNA(VLOOKUP(A318,'[2]0207'!$A:$A,1,FALSE)),"N","Y")</f>
        <v>Y</v>
      </c>
    </row>
    <row r="319" spans="1:11" ht="15" customHeight="1">
      <c r="A319" s="38" t="s">
        <v>85</v>
      </c>
      <c r="B319" s="81" t="str">
        <f t="shared" si="19"/>
        <v>UW159</v>
      </c>
      <c r="C319" s="38" t="s">
        <v>180</v>
      </c>
      <c r="D319" s="38" t="s">
        <v>126</v>
      </c>
      <c r="E319" s="81" t="str">
        <f t="shared" si="20"/>
        <v>UW159BlackLL</v>
      </c>
      <c r="F319" s="89" t="s">
        <v>161</v>
      </c>
      <c r="G319" s="83" t="str">
        <f>IF(VLOOKUP(A319,[1]Product!$C:$Q,13,FALSE)=H319,"Y","N")</f>
        <v>Y</v>
      </c>
      <c r="H319" s="92">
        <v>275</v>
      </c>
      <c r="I319" s="83" t="str">
        <f>IF(VLOOKUP(A319,[1]Product!$C:$Q,14,FALSE)=J319,"Y","N")</f>
        <v>Y</v>
      </c>
      <c r="J319" s="38">
        <v>280</v>
      </c>
      <c r="K319" s="116" t="str">
        <f>IF(ISNA(VLOOKUP(A319,'[2]0207'!$A:$A,1,FALSE)),"N","Y")</f>
        <v>Y</v>
      </c>
    </row>
    <row r="320" spans="1:11" ht="15" customHeight="1">
      <c r="A320" s="38" t="s">
        <v>86</v>
      </c>
      <c r="B320" s="81" t="str">
        <f t="shared" si="19"/>
        <v>UW172</v>
      </c>
      <c r="C320" s="38" t="s">
        <v>180</v>
      </c>
      <c r="D320" s="38" t="s">
        <v>126</v>
      </c>
      <c r="E320" s="81" t="str">
        <f t="shared" si="20"/>
        <v>UW172BlackLL</v>
      </c>
      <c r="F320" s="55" t="s">
        <v>500</v>
      </c>
      <c r="G320" s="83" t="str">
        <f>IF(VLOOKUP(A320,[1]Product!$C:$Q,13,FALSE)=H320,"Y","N")</f>
        <v>Y</v>
      </c>
      <c r="H320" s="92">
        <v>185</v>
      </c>
      <c r="I320" s="83" t="str">
        <f>IF(VLOOKUP(A320,[1]Product!$C:$Q,14,FALSE)=J320,"Y","N")</f>
        <v>Y</v>
      </c>
      <c r="J320" s="38">
        <v>189</v>
      </c>
      <c r="K320" s="116" t="str">
        <f>IF(ISNA(VLOOKUP(A320,'[2]0207'!$A:$A,1,FALSE)),"N","Y")</f>
        <v>Y</v>
      </c>
    </row>
    <row r="321" spans="1:11" ht="15" customHeight="1">
      <c r="A321" s="38" t="s">
        <v>307</v>
      </c>
      <c r="B321" s="81" t="str">
        <f t="shared" si="19"/>
        <v>UW172</v>
      </c>
      <c r="C321" s="38" t="s">
        <v>180</v>
      </c>
      <c r="D321" s="38" t="s">
        <v>127</v>
      </c>
      <c r="E321" s="81" t="str">
        <f t="shared" si="20"/>
        <v>UW172Black3L</v>
      </c>
      <c r="F321" s="73" t="s">
        <v>500</v>
      </c>
      <c r="G321" s="83" t="str">
        <f>IF(VLOOKUP(A321,[1]Product!$C:$Q,13,FALSE)=H321,"Y","N")</f>
        <v>Y</v>
      </c>
      <c r="H321" s="92">
        <v>195</v>
      </c>
      <c r="I321" s="83" t="str">
        <f>IF(VLOOKUP(A321,[1]Product!$C:$Q,14,FALSE)=J321,"Y","N")</f>
        <v>Y</v>
      </c>
      <c r="J321" s="38">
        <v>199</v>
      </c>
      <c r="K321" s="116" t="str">
        <f>IF(ISNA(VLOOKUP(A321,'[2]0207'!$A:$A,1,FALSE)),"N","Y")</f>
        <v>Y</v>
      </c>
    </row>
    <row r="322" spans="1:11" ht="15" customHeight="1">
      <c r="A322" s="38" t="s">
        <v>490</v>
      </c>
      <c r="B322" s="81" t="str">
        <f t="shared" si="19"/>
        <v>UW173</v>
      </c>
      <c r="C322" s="38" t="s">
        <v>180</v>
      </c>
      <c r="D322" s="38" t="s">
        <v>126</v>
      </c>
      <c r="E322" s="81" t="str">
        <f t="shared" si="20"/>
        <v>UW173BlackLL</v>
      </c>
      <c r="F322" s="91" t="s">
        <v>492</v>
      </c>
      <c r="G322" s="83" t="str">
        <f>IF(VLOOKUP(A322,[1]Product!$C:$Q,13,FALSE)=H322,"Y","N")</f>
        <v>Y</v>
      </c>
      <c r="H322" s="92">
        <v>165</v>
      </c>
      <c r="I322" s="83" t="str">
        <f>IF(VLOOKUP(A322,[1]Product!$C:$Q,14,FALSE)=J322,"Y","N")</f>
        <v>Y</v>
      </c>
      <c r="J322" s="38">
        <v>168</v>
      </c>
      <c r="K322" s="116" t="str">
        <f>IF(ISNA(VLOOKUP(A322,'[2]0207'!$A:$A,1,FALSE)),"N","Y")</f>
        <v>Y</v>
      </c>
    </row>
    <row r="323" spans="1:11" ht="15" customHeight="1">
      <c r="A323" s="38" t="s">
        <v>694</v>
      </c>
      <c r="B323" s="81" t="str">
        <f t="shared" si="19"/>
        <v>UW183</v>
      </c>
      <c r="C323" s="94" t="s">
        <v>189</v>
      </c>
      <c r="D323" s="106" t="s">
        <v>128</v>
      </c>
      <c r="E323" s="81" t="str">
        <f t="shared" si="20"/>
        <v>UW183IvoryL</v>
      </c>
      <c r="F323" s="73" t="s">
        <v>154</v>
      </c>
      <c r="G323" s="83" t="str">
        <f>IF(VLOOKUP(A323,[1]Product!$C:$Q,13,FALSE)=H323,"Y","N")</f>
        <v>Y</v>
      </c>
      <c r="H323" s="92">
        <v>185</v>
      </c>
      <c r="I323" s="83" t="str">
        <f>IF(VLOOKUP(A323,[1]Product!$C:$Q,14,FALSE)=J323,"Y","N")</f>
        <v>Y</v>
      </c>
      <c r="J323" s="38">
        <v>189</v>
      </c>
      <c r="K323" s="116" t="str">
        <f>IF(ISNA(VLOOKUP(A323,'[2]0207'!$A:$A,1,FALSE)),"N","Y")</f>
        <v>Y</v>
      </c>
    </row>
    <row r="324" spans="1:11" ht="15" customHeight="1">
      <c r="A324" s="38" t="s">
        <v>695</v>
      </c>
      <c r="B324" s="81" t="str">
        <f t="shared" si="19"/>
        <v>UW183</v>
      </c>
      <c r="C324" s="94" t="s">
        <v>189</v>
      </c>
      <c r="D324" s="106" t="s">
        <v>126</v>
      </c>
      <c r="E324" s="81" t="str">
        <f t="shared" si="20"/>
        <v>UW183IvoryLL</v>
      </c>
      <c r="F324" s="73" t="s">
        <v>154</v>
      </c>
      <c r="G324" s="83" t="str">
        <f>IF(VLOOKUP(A324,[1]Product!$C:$Q,13,FALSE)=H324,"Y","N")</f>
        <v>Y</v>
      </c>
      <c r="H324" s="92">
        <v>200</v>
      </c>
      <c r="I324" s="83" t="str">
        <f>IF(VLOOKUP(A324,[1]Product!$C:$Q,14,FALSE)=J324,"Y","N")</f>
        <v>Y</v>
      </c>
      <c r="J324" s="38">
        <v>204</v>
      </c>
      <c r="K324" s="116" t="str">
        <f>IF(ISNA(VLOOKUP(A324,'[2]0207'!$A:$A,1,FALSE)),"N","Y")</f>
        <v>Y</v>
      </c>
    </row>
    <row r="325" spans="1:11" ht="15" customHeight="1">
      <c r="A325" s="38" t="s">
        <v>696</v>
      </c>
      <c r="B325" s="81" t="str">
        <f t="shared" si="19"/>
        <v>UW184</v>
      </c>
      <c r="C325" s="94" t="s">
        <v>189</v>
      </c>
      <c r="D325" s="106" t="s">
        <v>129</v>
      </c>
      <c r="E325" s="81" t="str">
        <f t="shared" si="20"/>
        <v>UW184IvoryM</v>
      </c>
      <c r="F325" s="73" t="s">
        <v>167</v>
      </c>
      <c r="G325" s="83" t="str">
        <f>IF(VLOOKUP(A325,[1]Product!$C:$Q,13,FALSE)=H325,"Y","N")</f>
        <v>Y</v>
      </c>
      <c r="H325" s="92">
        <v>230</v>
      </c>
      <c r="I325" s="83" t="str">
        <f>IF(VLOOKUP(A325,[1]Product!$C:$Q,14,FALSE)=J325,"Y","N")</f>
        <v>Y</v>
      </c>
      <c r="J325" s="38">
        <v>234</v>
      </c>
      <c r="K325" s="116" t="str">
        <f>IF(ISNA(VLOOKUP(A325,'[2]0207'!$A:$A,1,FALSE)),"N","Y")</f>
        <v>Y</v>
      </c>
    </row>
    <row r="326" spans="1:11" ht="15" customHeight="1">
      <c r="A326" s="38" t="s">
        <v>697</v>
      </c>
      <c r="B326" s="81" t="str">
        <f t="shared" si="19"/>
        <v>UW184</v>
      </c>
      <c r="C326" s="94" t="s">
        <v>189</v>
      </c>
      <c r="D326" s="106" t="s">
        <v>128</v>
      </c>
      <c r="E326" s="81" t="str">
        <f t="shared" si="20"/>
        <v>UW184IvoryL</v>
      </c>
      <c r="F326" s="73" t="s">
        <v>167</v>
      </c>
      <c r="G326" s="83" t="str">
        <f>IF(VLOOKUP(A326,[1]Product!$C:$Q,13,FALSE)=H326,"Y","N")</f>
        <v>Y</v>
      </c>
      <c r="H326" s="92">
        <v>230</v>
      </c>
      <c r="I326" s="83" t="str">
        <f>IF(VLOOKUP(A326,[1]Product!$C:$Q,14,FALSE)=J326,"Y","N")</f>
        <v>Y</v>
      </c>
      <c r="J326" s="38">
        <v>234</v>
      </c>
      <c r="K326" s="116" t="str">
        <f>IF(ISNA(VLOOKUP(A326,'[2]0207'!$A:$A,1,FALSE)),"N","Y")</f>
        <v>Y</v>
      </c>
    </row>
    <row r="327" spans="1:11" ht="15" customHeight="1">
      <c r="A327" s="38" t="s">
        <v>698</v>
      </c>
      <c r="B327" s="81" t="str">
        <f t="shared" si="19"/>
        <v>UW184</v>
      </c>
      <c r="C327" s="94" t="s">
        <v>189</v>
      </c>
      <c r="D327" s="106" t="s">
        <v>126</v>
      </c>
      <c r="E327" s="81" t="str">
        <f t="shared" si="20"/>
        <v>UW184IvoryLL</v>
      </c>
      <c r="F327" s="73" t="s">
        <v>167</v>
      </c>
      <c r="G327" s="83" t="str">
        <f>IF(VLOOKUP(A327,[1]Product!$C:$Q,13,FALSE)=H327,"Y","N")</f>
        <v>Y</v>
      </c>
      <c r="H327" s="92">
        <v>245</v>
      </c>
      <c r="I327" s="83" t="str">
        <f>IF(VLOOKUP(A327,[1]Product!$C:$Q,14,FALSE)=J327,"Y","N")</f>
        <v>Y</v>
      </c>
      <c r="J327" s="38">
        <v>250</v>
      </c>
      <c r="K327" s="116" t="str">
        <f>IF(ISNA(VLOOKUP(A327,'[2]0207'!$A:$A,1,FALSE)),"N","Y")</f>
        <v>Y</v>
      </c>
    </row>
    <row r="328" spans="1:11" ht="15" hidden="1" customHeight="1">
      <c r="A328" s="114" t="s">
        <v>801</v>
      </c>
      <c r="B328" s="81" t="s">
        <v>853</v>
      </c>
      <c r="C328" s="53" t="s">
        <v>189</v>
      </c>
      <c r="D328" s="100" t="s">
        <v>129</v>
      </c>
      <c r="E328" s="110"/>
      <c r="F328" s="54" t="s">
        <v>158</v>
      </c>
      <c r="G328" s="83" t="str">
        <f>IF(VLOOKUP(A328,[1]Product!$C:$Q,13,FALSE)=H328,"Y","N")</f>
        <v>Y</v>
      </c>
      <c r="H328" s="92">
        <v>270</v>
      </c>
      <c r="I328" s="83" t="str">
        <f>IF(VLOOKUP(A328,[1]Product!$C:$Q,14,FALSE)=J328,"Y","N")</f>
        <v>Y</v>
      </c>
      <c r="J328" s="38">
        <v>275</v>
      </c>
      <c r="K328" s="116" t="str">
        <f>IF(ISNA(VLOOKUP(A328,'[2]0207'!$A:$A,1,FALSE)),"N","Y")</f>
        <v>Y</v>
      </c>
    </row>
    <row r="329" spans="1:11" ht="15" hidden="1" customHeight="1">
      <c r="A329" s="114" t="s">
        <v>802</v>
      </c>
      <c r="B329" s="81" t="s">
        <v>853</v>
      </c>
      <c r="C329" s="53" t="s">
        <v>189</v>
      </c>
      <c r="D329" s="100" t="s">
        <v>128</v>
      </c>
      <c r="E329" s="110"/>
      <c r="F329" s="54" t="s">
        <v>158</v>
      </c>
      <c r="G329" s="83" t="str">
        <f>IF(VLOOKUP(A329,[1]Product!$C:$Q,13,FALSE)=H329,"Y","N")</f>
        <v>Y</v>
      </c>
      <c r="H329" s="92">
        <v>270</v>
      </c>
      <c r="I329" s="83" t="str">
        <f>IF(VLOOKUP(A329,[1]Product!$C:$Q,14,FALSE)=J329,"Y","N")</f>
        <v>Y</v>
      </c>
      <c r="J329" s="38">
        <v>275</v>
      </c>
      <c r="K329" s="116" t="str">
        <f>IF(ISNA(VLOOKUP(A329,'[2]0207'!$A:$A,1,FALSE)),"N","Y")</f>
        <v>Y</v>
      </c>
    </row>
    <row r="330" spans="1:11" ht="15" hidden="1" customHeight="1">
      <c r="A330" s="114" t="s">
        <v>803</v>
      </c>
      <c r="B330" s="81" t="s">
        <v>853</v>
      </c>
      <c r="C330" s="53" t="s">
        <v>189</v>
      </c>
      <c r="D330" s="100" t="s">
        <v>126</v>
      </c>
      <c r="E330" s="110"/>
      <c r="F330" s="54" t="s">
        <v>158</v>
      </c>
      <c r="G330" s="83" t="str">
        <f>IF(VLOOKUP(A330,[1]Product!$C:$Q,13,FALSE)=H330,"Y","N")</f>
        <v>Y</v>
      </c>
      <c r="H330" s="92">
        <v>285</v>
      </c>
      <c r="I330" s="83" t="str">
        <f>IF(VLOOKUP(A330,[1]Product!$C:$Q,14,FALSE)=J330,"Y","N")</f>
        <v>Y</v>
      </c>
      <c r="J330" s="38">
        <v>291</v>
      </c>
      <c r="K330" s="116" t="str">
        <f>IF(ISNA(VLOOKUP(A330,'[2]0207'!$A:$A,1,FALSE)),"N","Y")</f>
        <v>Y</v>
      </c>
    </row>
    <row r="331" spans="1:11" ht="15" customHeight="1">
      <c r="A331" s="38" t="s">
        <v>699</v>
      </c>
      <c r="B331" s="81" t="str">
        <f t="shared" si="19"/>
        <v>UW186</v>
      </c>
      <c r="C331" s="94" t="s">
        <v>189</v>
      </c>
      <c r="D331" s="106" t="s">
        <v>129</v>
      </c>
      <c r="E331" s="81" t="str">
        <f t="shared" si="20"/>
        <v>UW186IvoryM</v>
      </c>
      <c r="F331" s="73" t="s">
        <v>157</v>
      </c>
      <c r="G331" s="83" t="str">
        <f>IF(VLOOKUP(A331,[1]Product!$C:$Q,13,FALSE)=H331,"Y","N")</f>
        <v>Y</v>
      </c>
      <c r="H331" s="92">
        <v>200</v>
      </c>
      <c r="I331" s="83" t="str">
        <f>IF(VLOOKUP(A331,[1]Product!$C:$Q,14,FALSE)=J331,"Y","N")</f>
        <v>Y</v>
      </c>
      <c r="J331" s="38">
        <v>204</v>
      </c>
      <c r="K331" s="116" t="str">
        <f>IF(ISNA(VLOOKUP(A331,'[2]0207'!$A:$A,1,FALSE)),"N","Y")</f>
        <v>Y</v>
      </c>
    </row>
    <row r="332" spans="1:11" ht="15" customHeight="1">
      <c r="A332" s="38" t="s">
        <v>700</v>
      </c>
      <c r="B332" s="81" t="str">
        <f t="shared" si="19"/>
        <v>UW186</v>
      </c>
      <c r="C332" s="94" t="s">
        <v>189</v>
      </c>
      <c r="D332" s="106" t="s">
        <v>128</v>
      </c>
      <c r="E332" s="81" t="str">
        <f t="shared" si="20"/>
        <v>UW186IvoryL</v>
      </c>
      <c r="F332" s="73" t="s">
        <v>157</v>
      </c>
      <c r="G332" s="83" t="str">
        <f>IF(VLOOKUP(A332,[1]Product!$C:$Q,13,FALSE)=H332,"Y","N")</f>
        <v>Y</v>
      </c>
      <c r="H332" s="92">
        <v>200</v>
      </c>
      <c r="I332" s="83" t="str">
        <f>IF(VLOOKUP(A332,[1]Product!$C:$Q,14,FALSE)=J332,"Y","N")</f>
        <v>Y</v>
      </c>
      <c r="J332" s="38">
        <v>204</v>
      </c>
      <c r="K332" s="116" t="str">
        <f>IF(ISNA(VLOOKUP(A332,'[2]0207'!$A:$A,1,FALSE)),"N","Y")</f>
        <v>Y</v>
      </c>
    </row>
    <row r="333" spans="1:11" ht="15" customHeight="1">
      <c r="A333" s="38" t="s">
        <v>701</v>
      </c>
      <c r="B333" s="81" t="str">
        <f t="shared" si="19"/>
        <v>UW186</v>
      </c>
      <c r="C333" s="94" t="s">
        <v>189</v>
      </c>
      <c r="D333" s="106" t="s">
        <v>126</v>
      </c>
      <c r="E333" s="81" t="str">
        <f t="shared" si="20"/>
        <v>UW186IvoryLL</v>
      </c>
      <c r="F333" s="73" t="s">
        <v>157</v>
      </c>
      <c r="G333" s="83" t="str">
        <f>IF(VLOOKUP(A333,[1]Product!$C:$Q,13,FALSE)=H333,"Y","N")</f>
        <v>Y</v>
      </c>
      <c r="H333" s="92">
        <v>215</v>
      </c>
      <c r="I333" s="83" t="str">
        <f>IF(VLOOKUP(A333,[1]Product!$C:$Q,14,FALSE)=J333,"Y","N")</f>
        <v>Y</v>
      </c>
      <c r="J333" s="38">
        <v>219</v>
      </c>
      <c r="K333" s="116" t="str">
        <f>IF(ISNA(VLOOKUP(A333,'[2]0207'!$A:$A,1,FALSE)),"N","Y")</f>
        <v>Y</v>
      </c>
    </row>
    <row r="334" spans="1:11" ht="15" customHeight="1">
      <c r="A334" s="38" t="s">
        <v>702</v>
      </c>
      <c r="B334" s="81" t="str">
        <f t="shared" si="19"/>
        <v>UW187</v>
      </c>
      <c r="C334" s="94" t="s">
        <v>189</v>
      </c>
      <c r="D334" s="106" t="s">
        <v>129</v>
      </c>
      <c r="E334" s="81" t="str">
        <f t="shared" si="20"/>
        <v>UW187IvoryM</v>
      </c>
      <c r="F334" s="73" t="s">
        <v>156</v>
      </c>
      <c r="G334" s="83" t="str">
        <f>IF(VLOOKUP(A334,[1]Product!$C:$Q,13,FALSE)=H334,"Y","N")</f>
        <v>Y</v>
      </c>
      <c r="H334" s="92">
        <v>240</v>
      </c>
      <c r="I334" s="83" t="str">
        <f>IF(VLOOKUP(A334,[1]Product!$C:$Q,14,FALSE)=J334,"Y","N")</f>
        <v>Y</v>
      </c>
      <c r="J334" s="38">
        <v>245</v>
      </c>
      <c r="K334" s="116" t="str">
        <f>IF(ISNA(VLOOKUP(A334,'[2]0207'!$A:$A,1,FALSE)),"N","Y")</f>
        <v>Y</v>
      </c>
    </row>
    <row r="335" spans="1:11" ht="15" customHeight="1">
      <c r="A335" s="38" t="s">
        <v>703</v>
      </c>
      <c r="B335" s="81" t="str">
        <f t="shared" si="19"/>
        <v>UW187</v>
      </c>
      <c r="C335" s="94" t="s">
        <v>189</v>
      </c>
      <c r="D335" s="106" t="s">
        <v>128</v>
      </c>
      <c r="E335" s="81" t="str">
        <f t="shared" si="20"/>
        <v>UW187IvoryL</v>
      </c>
      <c r="F335" s="73" t="s">
        <v>156</v>
      </c>
      <c r="G335" s="83" t="str">
        <f>IF(VLOOKUP(A335,[1]Product!$C:$Q,13,FALSE)=H335,"Y","N")</f>
        <v>Y</v>
      </c>
      <c r="H335" s="92">
        <v>240</v>
      </c>
      <c r="I335" s="83" t="str">
        <f>IF(VLOOKUP(A335,[1]Product!$C:$Q,14,FALSE)=J335,"Y","N")</f>
        <v>Y</v>
      </c>
      <c r="J335" s="38">
        <v>245</v>
      </c>
      <c r="K335" s="116" t="str">
        <f>IF(ISNA(VLOOKUP(A335,'[2]0207'!$A:$A,1,FALSE)),"N","Y")</f>
        <v>Y</v>
      </c>
    </row>
    <row r="336" spans="1:11" ht="15" customHeight="1">
      <c r="A336" s="38" t="s">
        <v>704</v>
      </c>
      <c r="B336" s="81" t="str">
        <f t="shared" si="19"/>
        <v>UW187</v>
      </c>
      <c r="C336" s="94" t="s">
        <v>189</v>
      </c>
      <c r="D336" s="106" t="s">
        <v>126</v>
      </c>
      <c r="E336" s="81" t="str">
        <f t="shared" si="20"/>
        <v>UW187IvoryLL</v>
      </c>
      <c r="F336" s="73" t="s">
        <v>156</v>
      </c>
      <c r="G336" s="83" t="str">
        <f>IF(VLOOKUP(A336,[1]Product!$C:$Q,13,FALSE)=H336,"Y","N")</f>
        <v>Y</v>
      </c>
      <c r="H336" s="92">
        <v>255</v>
      </c>
      <c r="I336" s="83" t="str">
        <f>IF(VLOOKUP(A336,[1]Product!$C:$Q,14,FALSE)=J336,"Y","N")</f>
        <v>Y</v>
      </c>
      <c r="J336" s="38">
        <v>260</v>
      </c>
      <c r="K336" s="116" t="str">
        <f>IF(ISNA(VLOOKUP(A336,'[2]0207'!$A:$A,1,FALSE)),"N","Y")</f>
        <v>Y</v>
      </c>
    </row>
    <row r="337" spans="1:11" ht="15" hidden="1" customHeight="1">
      <c r="A337" s="114" t="s">
        <v>804</v>
      </c>
      <c r="B337" s="81" t="s">
        <v>854</v>
      </c>
      <c r="C337" s="53" t="s">
        <v>189</v>
      </c>
      <c r="D337" s="100" t="s">
        <v>129</v>
      </c>
      <c r="E337" s="110"/>
      <c r="F337" s="54" t="s">
        <v>160</v>
      </c>
      <c r="G337" s="83" t="str">
        <f>IF(VLOOKUP(A337,[1]Product!$C:$Q,13,FALSE)=H337,"Y","N")</f>
        <v>Y</v>
      </c>
      <c r="H337" s="92">
        <v>300</v>
      </c>
      <c r="I337" s="83" t="str">
        <f>IF(VLOOKUP(A337,[1]Product!$C:$Q,14,FALSE)=J337,"Y","N")</f>
        <v>Y</v>
      </c>
      <c r="J337" s="38">
        <v>306</v>
      </c>
      <c r="K337" s="116" t="str">
        <f>IF(ISNA(VLOOKUP(A337,'[2]0207'!$A:$A,1,FALSE)),"N","Y")</f>
        <v>Y</v>
      </c>
    </row>
    <row r="338" spans="1:11" ht="15" hidden="1" customHeight="1">
      <c r="A338" s="114" t="s">
        <v>805</v>
      </c>
      <c r="B338" s="81" t="s">
        <v>854</v>
      </c>
      <c r="C338" s="53" t="s">
        <v>189</v>
      </c>
      <c r="D338" s="100" t="s">
        <v>128</v>
      </c>
      <c r="E338" s="110"/>
      <c r="F338" s="54" t="s">
        <v>160</v>
      </c>
      <c r="G338" s="83" t="str">
        <f>IF(VLOOKUP(A338,[1]Product!$C:$Q,13,FALSE)=H338,"Y","N")</f>
        <v>Y</v>
      </c>
      <c r="H338" s="92">
        <v>300</v>
      </c>
      <c r="I338" s="83" t="str">
        <f>IF(VLOOKUP(A338,[1]Product!$C:$Q,14,FALSE)=J338,"Y","N")</f>
        <v>Y</v>
      </c>
      <c r="J338" s="38">
        <v>306</v>
      </c>
      <c r="K338" s="116" t="str">
        <f>IF(ISNA(VLOOKUP(A338,'[2]0207'!$A:$A,1,FALSE)),"N","Y")</f>
        <v>Y</v>
      </c>
    </row>
    <row r="339" spans="1:11" ht="15" hidden="1" customHeight="1">
      <c r="A339" s="114" t="s">
        <v>806</v>
      </c>
      <c r="B339" s="81" t="s">
        <v>854</v>
      </c>
      <c r="C339" s="53" t="s">
        <v>189</v>
      </c>
      <c r="D339" s="100" t="s">
        <v>126</v>
      </c>
      <c r="E339" s="110"/>
      <c r="F339" s="54" t="s">
        <v>160</v>
      </c>
      <c r="G339" s="83" t="str">
        <f>IF(VLOOKUP(A339,[1]Product!$C:$Q,13,FALSE)=H339,"Y","N")</f>
        <v>Y</v>
      </c>
      <c r="H339" s="92">
        <v>315</v>
      </c>
      <c r="I339" s="83" t="str">
        <f>IF(VLOOKUP(A339,[1]Product!$C:$Q,14,FALSE)=J339,"Y","N")</f>
        <v>Y</v>
      </c>
      <c r="J339" s="38">
        <v>321</v>
      </c>
      <c r="K339" s="116" t="str">
        <f>IF(ISNA(VLOOKUP(A339,'[2]0207'!$A:$A,1,FALSE)),"N","Y")</f>
        <v>Y</v>
      </c>
    </row>
    <row r="340" spans="1:11" ht="15" customHeight="1">
      <c r="A340" s="112" t="s">
        <v>807</v>
      </c>
      <c r="B340" s="81" t="s">
        <v>855</v>
      </c>
      <c r="C340" s="53" t="s">
        <v>180</v>
      </c>
      <c r="D340" s="100" t="s">
        <v>129</v>
      </c>
      <c r="E340" s="81" t="str">
        <f t="shared" si="20"/>
        <v>UW192BlackM</v>
      </c>
      <c r="F340" s="54" t="s">
        <v>167</v>
      </c>
      <c r="G340" s="83" t="str">
        <f>IF(VLOOKUP(A340,[1]Product!$C:$Q,13,FALSE)=H340,"Y","N")</f>
        <v>Y</v>
      </c>
      <c r="H340" s="92">
        <v>240</v>
      </c>
      <c r="I340" s="83" t="str">
        <f>IF(VLOOKUP(A340,[1]Product!$C:$Q,14,FALSE)=J340,"Y","N")</f>
        <v>Y</v>
      </c>
      <c r="J340" s="38">
        <v>245</v>
      </c>
      <c r="K340" s="116" t="str">
        <f>IF(ISNA(VLOOKUP(A340,'[2]0207'!$A:$A,1,FALSE)),"N","Y")</f>
        <v>Y</v>
      </c>
    </row>
    <row r="341" spans="1:11" ht="15" customHeight="1">
      <c r="A341" s="112" t="s">
        <v>808</v>
      </c>
      <c r="B341" s="81" t="s">
        <v>855</v>
      </c>
      <c r="C341" s="53" t="s">
        <v>180</v>
      </c>
      <c r="D341" s="100" t="s">
        <v>128</v>
      </c>
      <c r="E341" s="81" t="str">
        <f t="shared" si="20"/>
        <v>UW192BlackL</v>
      </c>
      <c r="F341" s="54" t="s">
        <v>167</v>
      </c>
      <c r="G341" s="83" t="str">
        <f>IF(VLOOKUP(A341,[1]Product!$C:$Q,13,FALSE)=H341,"Y","N")</f>
        <v>Y</v>
      </c>
      <c r="H341" s="92">
        <v>240</v>
      </c>
      <c r="I341" s="83" t="str">
        <f>IF(VLOOKUP(A341,[1]Product!$C:$Q,14,FALSE)=J341,"Y","N")</f>
        <v>Y</v>
      </c>
      <c r="J341" s="38">
        <v>245</v>
      </c>
      <c r="K341" s="116" t="str">
        <f>IF(ISNA(VLOOKUP(A341,'[2]0207'!$A:$A,1,FALSE)),"N","Y")</f>
        <v>Y</v>
      </c>
    </row>
    <row r="342" spans="1:11" ht="15" customHeight="1">
      <c r="A342" s="112" t="s">
        <v>809</v>
      </c>
      <c r="B342" s="81" t="s">
        <v>855</v>
      </c>
      <c r="C342" s="53" t="s">
        <v>180</v>
      </c>
      <c r="D342" s="100" t="s">
        <v>126</v>
      </c>
      <c r="E342" s="81" t="str">
        <f t="shared" si="20"/>
        <v>UW192BlackLL</v>
      </c>
      <c r="F342" s="54" t="s">
        <v>167</v>
      </c>
      <c r="G342" s="83" t="str">
        <f>IF(VLOOKUP(A342,[1]Product!$C:$Q,13,FALSE)=H342,"Y","N")</f>
        <v>Y</v>
      </c>
      <c r="H342" s="92">
        <v>255</v>
      </c>
      <c r="I342" s="83" t="str">
        <f>IF(VLOOKUP(A342,[1]Product!$C:$Q,14,FALSE)=J342,"Y","N")</f>
        <v>Y</v>
      </c>
      <c r="J342" s="38">
        <v>260</v>
      </c>
      <c r="K342" s="116" t="str">
        <f>IF(ISNA(VLOOKUP(A342,'[2]0207'!$A:$A,1,FALSE)),"N","Y")</f>
        <v>Y</v>
      </c>
    </row>
    <row r="343" spans="1:11" ht="15" customHeight="1">
      <c r="A343" s="38" t="s">
        <v>649</v>
      </c>
      <c r="B343" s="81" t="str">
        <f t="shared" si="19"/>
        <v>UW193</v>
      </c>
      <c r="C343" s="53" t="s">
        <v>186</v>
      </c>
      <c r="D343" s="101" t="s">
        <v>129</v>
      </c>
      <c r="E343" s="81" t="str">
        <f t="shared" si="20"/>
        <v>UW193PinkM</v>
      </c>
      <c r="F343" s="54" t="s">
        <v>158</v>
      </c>
      <c r="G343" s="83" t="str">
        <f>IF(VLOOKUP(A343,[1]Product!$C:$Q,13,FALSE)=H343,"Y","N")</f>
        <v>Y</v>
      </c>
      <c r="H343" s="92">
        <v>280</v>
      </c>
      <c r="I343" s="83" t="str">
        <f>IF(VLOOKUP(A343,[1]Product!$C:$Q,14,FALSE)=J343,"Y","N")</f>
        <v>Y</v>
      </c>
      <c r="J343" s="38">
        <v>285</v>
      </c>
      <c r="K343" s="116" t="str">
        <f>IF(ISNA(VLOOKUP(A343,'[2]0207'!$A:$A,1,FALSE)),"N","Y")</f>
        <v>Y</v>
      </c>
    </row>
    <row r="344" spans="1:11" ht="15" customHeight="1">
      <c r="A344" s="38" t="s">
        <v>650</v>
      </c>
      <c r="B344" s="81" t="str">
        <f t="shared" si="19"/>
        <v>UW193</v>
      </c>
      <c r="C344" s="53" t="s">
        <v>186</v>
      </c>
      <c r="D344" s="101" t="s">
        <v>128</v>
      </c>
      <c r="E344" s="81" t="str">
        <f t="shared" si="20"/>
        <v>UW193PinkL</v>
      </c>
      <c r="F344" s="54" t="s">
        <v>158</v>
      </c>
      <c r="G344" s="83" t="str">
        <f>IF(VLOOKUP(A344,[1]Product!$C:$Q,13,FALSE)=H344,"Y","N")</f>
        <v>Y</v>
      </c>
      <c r="H344" s="92">
        <v>280</v>
      </c>
      <c r="I344" s="83" t="str">
        <f>IF(VLOOKUP(A344,[1]Product!$C:$Q,14,FALSE)=J344,"Y","N")</f>
        <v>Y</v>
      </c>
      <c r="J344" s="38">
        <v>285</v>
      </c>
      <c r="K344" s="116" t="str">
        <f>IF(ISNA(VLOOKUP(A344,'[2]0207'!$A:$A,1,FALSE)),"N","Y")</f>
        <v>Y</v>
      </c>
    </row>
    <row r="345" spans="1:11" ht="15" customHeight="1">
      <c r="A345" s="38" t="s">
        <v>651</v>
      </c>
      <c r="B345" s="81" t="str">
        <f t="shared" si="19"/>
        <v>UW193</v>
      </c>
      <c r="C345" s="53" t="s">
        <v>186</v>
      </c>
      <c r="D345" s="101" t="s">
        <v>126</v>
      </c>
      <c r="E345" s="81" t="str">
        <f t="shared" si="20"/>
        <v>UW193PinkLL</v>
      </c>
      <c r="F345" s="54" t="s">
        <v>158</v>
      </c>
      <c r="G345" s="83" t="str">
        <f>IF(VLOOKUP(A345,[1]Product!$C:$Q,13,FALSE)=H345,"Y","N")</f>
        <v>Y</v>
      </c>
      <c r="H345" s="92">
        <v>295</v>
      </c>
      <c r="I345" s="83" t="str">
        <f>IF(VLOOKUP(A345,[1]Product!$C:$Q,14,FALSE)=J345,"Y","N")</f>
        <v>Y</v>
      </c>
      <c r="J345" s="38">
        <v>301</v>
      </c>
      <c r="K345" s="116" t="str">
        <f>IF(ISNA(VLOOKUP(A345,'[2]0207'!$A:$A,1,FALSE)),"N","Y")</f>
        <v>Y</v>
      </c>
    </row>
    <row r="346" spans="1:11" ht="15" hidden="1" customHeight="1">
      <c r="A346" s="114" t="s">
        <v>810</v>
      </c>
      <c r="B346" s="81" t="s">
        <v>856</v>
      </c>
      <c r="C346" s="53" t="s">
        <v>180</v>
      </c>
      <c r="D346" s="100" t="s">
        <v>129</v>
      </c>
      <c r="E346" s="110"/>
      <c r="F346" s="54" t="s">
        <v>158</v>
      </c>
      <c r="G346" s="83" t="str">
        <f>IF(VLOOKUP(A346,[1]Product!$C:$Q,13,FALSE)=H346,"Y","N")</f>
        <v>Y</v>
      </c>
      <c r="H346" s="92">
        <v>280</v>
      </c>
      <c r="I346" s="83" t="str">
        <f>IF(VLOOKUP(A346,[1]Product!$C:$Q,14,FALSE)=J346,"Y","N")</f>
        <v>Y</v>
      </c>
      <c r="J346" s="38">
        <v>285</v>
      </c>
      <c r="K346" s="116" t="str">
        <f>IF(ISNA(VLOOKUP(A346,'[2]0207'!$A:$A,1,FALSE)),"N","Y")</f>
        <v>Y</v>
      </c>
    </row>
    <row r="347" spans="1:11" ht="15" hidden="1" customHeight="1">
      <c r="A347" s="114" t="s">
        <v>811</v>
      </c>
      <c r="B347" s="81" t="s">
        <v>856</v>
      </c>
      <c r="C347" s="53" t="s">
        <v>180</v>
      </c>
      <c r="D347" s="100" t="s">
        <v>128</v>
      </c>
      <c r="E347" s="110"/>
      <c r="F347" s="54" t="s">
        <v>158</v>
      </c>
      <c r="G347" s="83" t="str">
        <f>IF(VLOOKUP(A347,[1]Product!$C:$Q,13,FALSE)=H347,"Y","N")</f>
        <v>Y</v>
      </c>
      <c r="H347" s="92">
        <v>280</v>
      </c>
      <c r="I347" s="83" t="str">
        <f>IF(VLOOKUP(A347,[1]Product!$C:$Q,14,FALSE)=J347,"Y","N")</f>
        <v>Y</v>
      </c>
      <c r="J347" s="38">
        <v>285</v>
      </c>
      <c r="K347" s="116" t="str">
        <f>IF(ISNA(VLOOKUP(A347,'[2]0207'!$A:$A,1,FALSE)),"N","Y")</f>
        <v>Y</v>
      </c>
    </row>
    <row r="348" spans="1:11" ht="15" hidden="1" customHeight="1">
      <c r="A348" s="114" t="s">
        <v>812</v>
      </c>
      <c r="B348" s="81" t="s">
        <v>856</v>
      </c>
      <c r="C348" s="53" t="s">
        <v>180</v>
      </c>
      <c r="D348" s="100" t="s">
        <v>126</v>
      </c>
      <c r="E348" s="110"/>
      <c r="F348" s="54" t="s">
        <v>158</v>
      </c>
      <c r="G348" s="83" t="str">
        <f>IF(VLOOKUP(A348,[1]Product!$C:$Q,13,FALSE)=H348,"Y","N")</f>
        <v>Y</v>
      </c>
      <c r="H348" s="92">
        <v>295</v>
      </c>
      <c r="I348" s="83" t="str">
        <f>IF(VLOOKUP(A348,[1]Product!$C:$Q,14,FALSE)=J348,"Y","N")</f>
        <v>Y</v>
      </c>
      <c r="J348" s="38">
        <v>301</v>
      </c>
      <c r="K348" s="116" t="str">
        <f>IF(ISNA(VLOOKUP(A348,'[2]0207'!$A:$A,1,FALSE)),"N","Y")</f>
        <v>Y</v>
      </c>
    </row>
    <row r="349" spans="1:11" ht="15" customHeight="1">
      <c r="A349" s="38" t="s">
        <v>652</v>
      </c>
      <c r="B349" s="81" t="str">
        <f t="shared" si="19"/>
        <v>UW194</v>
      </c>
      <c r="C349" s="53" t="s">
        <v>186</v>
      </c>
      <c r="D349" s="101" t="s">
        <v>129</v>
      </c>
      <c r="E349" s="81" t="str">
        <f t="shared" si="20"/>
        <v>UW194PinkM</v>
      </c>
      <c r="F349" s="54" t="s">
        <v>159</v>
      </c>
      <c r="G349" s="83" t="str">
        <f>IF(VLOOKUP(A349,[1]Product!$C:$Q,13,FALSE)=H349,"Y","N")</f>
        <v>Y</v>
      </c>
      <c r="H349" s="92">
        <v>280</v>
      </c>
      <c r="I349" s="83" t="str">
        <f>IF(VLOOKUP(A349,[1]Product!$C:$Q,14,FALSE)=J349,"Y","N")</f>
        <v>Y</v>
      </c>
      <c r="J349" s="38">
        <v>285</v>
      </c>
      <c r="K349" s="116" t="str">
        <f>IF(ISNA(VLOOKUP(A349,'[2]0207'!$A:$A,1,FALSE)),"N","Y")</f>
        <v>Y</v>
      </c>
    </row>
    <row r="350" spans="1:11" ht="15" customHeight="1">
      <c r="A350" s="38" t="s">
        <v>653</v>
      </c>
      <c r="B350" s="81" t="str">
        <f t="shared" si="19"/>
        <v>UW194</v>
      </c>
      <c r="C350" s="53" t="s">
        <v>186</v>
      </c>
      <c r="D350" s="101" t="s">
        <v>128</v>
      </c>
      <c r="E350" s="81" t="str">
        <f t="shared" si="20"/>
        <v>UW194PinkL</v>
      </c>
      <c r="F350" s="54" t="s">
        <v>159</v>
      </c>
      <c r="G350" s="83" t="str">
        <f>IF(VLOOKUP(A350,[1]Product!$C:$Q,13,FALSE)=H350,"Y","N")</f>
        <v>Y</v>
      </c>
      <c r="H350" s="92">
        <v>280</v>
      </c>
      <c r="I350" s="83" t="str">
        <f>IF(VLOOKUP(A350,[1]Product!$C:$Q,14,FALSE)=J350,"Y","N")</f>
        <v>Y</v>
      </c>
      <c r="J350" s="38">
        <v>285</v>
      </c>
      <c r="K350" s="116" t="str">
        <f>IF(ISNA(VLOOKUP(A350,'[2]0207'!$A:$A,1,FALSE)),"N","Y")</f>
        <v>Y</v>
      </c>
    </row>
    <row r="351" spans="1:11" ht="15" customHeight="1">
      <c r="A351" s="38" t="s">
        <v>654</v>
      </c>
      <c r="B351" s="81" t="str">
        <f t="shared" si="19"/>
        <v>UW194</v>
      </c>
      <c r="C351" s="53" t="s">
        <v>186</v>
      </c>
      <c r="D351" s="101" t="s">
        <v>126</v>
      </c>
      <c r="E351" s="81" t="str">
        <f t="shared" si="20"/>
        <v>UW194PinkLL</v>
      </c>
      <c r="F351" s="54" t="s">
        <v>159</v>
      </c>
      <c r="G351" s="83" t="str">
        <f>IF(VLOOKUP(A351,[1]Product!$C:$Q,13,FALSE)=H351,"Y","N")</f>
        <v>Y</v>
      </c>
      <c r="H351" s="92">
        <v>295</v>
      </c>
      <c r="I351" s="83" t="str">
        <f>IF(VLOOKUP(A351,[1]Product!$C:$Q,14,FALSE)=J351,"Y","N")</f>
        <v>Y</v>
      </c>
      <c r="J351" s="38">
        <v>301</v>
      </c>
      <c r="K351" s="116" t="str">
        <f>IF(ISNA(VLOOKUP(A351,'[2]0207'!$A:$A,1,FALSE)),"N","Y")</f>
        <v>Y</v>
      </c>
    </row>
    <row r="352" spans="1:11" ht="15" customHeight="1">
      <c r="A352" s="112" t="s">
        <v>813</v>
      </c>
      <c r="B352" s="81" t="s">
        <v>857</v>
      </c>
      <c r="C352" s="53" t="s">
        <v>180</v>
      </c>
      <c r="D352" s="100" t="s">
        <v>129</v>
      </c>
      <c r="E352" s="81" t="str">
        <f t="shared" si="20"/>
        <v>UW194BlackM</v>
      </c>
      <c r="F352" s="54" t="s">
        <v>159</v>
      </c>
      <c r="G352" s="83" t="str">
        <f>IF(VLOOKUP(A352,[1]Product!$C:$Q,13,FALSE)=H352,"Y","N")</f>
        <v>Y</v>
      </c>
      <c r="H352" s="92">
        <v>280</v>
      </c>
      <c r="I352" s="83" t="str">
        <f>IF(VLOOKUP(A352,[1]Product!$C:$Q,14,FALSE)=J352,"Y","N")</f>
        <v>Y</v>
      </c>
      <c r="J352" s="38">
        <v>285</v>
      </c>
      <c r="K352" s="116" t="str">
        <f>IF(ISNA(VLOOKUP(A352,'[2]0207'!$A:$A,1,FALSE)),"N","Y")</f>
        <v>Y</v>
      </c>
    </row>
    <row r="353" spans="1:11" ht="15" customHeight="1">
      <c r="A353" s="112" t="s">
        <v>814</v>
      </c>
      <c r="B353" s="81" t="s">
        <v>857</v>
      </c>
      <c r="C353" s="53" t="s">
        <v>180</v>
      </c>
      <c r="D353" s="100" t="s">
        <v>128</v>
      </c>
      <c r="E353" s="81" t="str">
        <f t="shared" si="20"/>
        <v>UW194BlackL</v>
      </c>
      <c r="F353" s="54" t="s">
        <v>159</v>
      </c>
      <c r="G353" s="83" t="str">
        <f>IF(VLOOKUP(A353,[1]Product!$C:$Q,13,FALSE)=H353,"Y","N")</f>
        <v>Y</v>
      </c>
      <c r="H353" s="92">
        <v>280</v>
      </c>
      <c r="I353" s="83" t="str">
        <f>IF(VLOOKUP(A353,[1]Product!$C:$Q,14,FALSE)=J353,"Y","N")</f>
        <v>Y</v>
      </c>
      <c r="J353" s="38">
        <v>285</v>
      </c>
      <c r="K353" s="116" t="str">
        <f>IF(ISNA(VLOOKUP(A353,'[2]0207'!$A:$A,1,FALSE)),"N","Y")</f>
        <v>Y</v>
      </c>
    </row>
    <row r="354" spans="1:11" ht="15" customHeight="1">
      <c r="A354" s="112" t="s">
        <v>815</v>
      </c>
      <c r="B354" s="81" t="s">
        <v>857</v>
      </c>
      <c r="C354" s="53" t="s">
        <v>180</v>
      </c>
      <c r="D354" s="100" t="s">
        <v>126</v>
      </c>
      <c r="E354" s="81" t="str">
        <f t="shared" si="20"/>
        <v>UW194BlackLL</v>
      </c>
      <c r="F354" s="54" t="s">
        <v>159</v>
      </c>
      <c r="G354" s="83" t="str">
        <f>IF(VLOOKUP(A354,[1]Product!$C:$Q,13,FALSE)=H354,"Y","N")</f>
        <v>Y</v>
      </c>
      <c r="H354" s="92">
        <v>295</v>
      </c>
      <c r="I354" s="83" t="str">
        <f>IF(VLOOKUP(A354,[1]Product!$C:$Q,14,FALSE)=J354,"Y","N")</f>
        <v>Y</v>
      </c>
      <c r="J354" s="38">
        <v>301</v>
      </c>
      <c r="K354" s="116" t="str">
        <f>IF(ISNA(VLOOKUP(A354,'[2]0207'!$A:$A,1,FALSE)),"N","Y")</f>
        <v>Y</v>
      </c>
    </row>
    <row r="355" spans="1:11" ht="15" customHeight="1">
      <c r="A355" s="112" t="s">
        <v>816</v>
      </c>
      <c r="B355" s="81" t="s">
        <v>858</v>
      </c>
      <c r="C355" s="53" t="s">
        <v>180</v>
      </c>
      <c r="D355" s="100" t="s">
        <v>129</v>
      </c>
      <c r="E355" s="81" t="str">
        <f t="shared" si="20"/>
        <v>UW196BlackM</v>
      </c>
      <c r="F355" s="54" t="s">
        <v>156</v>
      </c>
      <c r="G355" s="83" t="str">
        <f>IF(VLOOKUP(A355,[1]Product!$C:$Q,13,FALSE)=H355,"Y","N")</f>
        <v>Y</v>
      </c>
      <c r="H355" s="92">
        <v>250</v>
      </c>
      <c r="I355" s="83" t="str">
        <f>IF(VLOOKUP(A355,[1]Product!$C:$Q,14,FALSE)=J355,"Y","N")</f>
        <v>Y</v>
      </c>
      <c r="J355" s="38">
        <v>255</v>
      </c>
      <c r="K355" s="116" t="str">
        <f>IF(ISNA(VLOOKUP(A355,'[2]0207'!$A:$A,1,FALSE)),"N","Y")</f>
        <v>Y</v>
      </c>
    </row>
    <row r="356" spans="1:11" ht="15" customHeight="1">
      <c r="A356" s="112" t="s">
        <v>817</v>
      </c>
      <c r="B356" s="81" t="s">
        <v>858</v>
      </c>
      <c r="C356" s="53" t="s">
        <v>180</v>
      </c>
      <c r="D356" s="100" t="s">
        <v>128</v>
      </c>
      <c r="E356" s="81" t="str">
        <f t="shared" si="20"/>
        <v>UW196BlackL</v>
      </c>
      <c r="F356" s="54" t="s">
        <v>156</v>
      </c>
      <c r="G356" s="83" t="str">
        <f>IF(VLOOKUP(A356,[1]Product!$C:$Q,13,FALSE)=H356,"Y","N")</f>
        <v>Y</v>
      </c>
      <c r="H356" s="92">
        <v>250</v>
      </c>
      <c r="I356" s="83" t="str">
        <f>IF(VLOOKUP(A356,[1]Product!$C:$Q,14,FALSE)=J356,"Y","N")</f>
        <v>Y</v>
      </c>
      <c r="J356" s="38">
        <v>255</v>
      </c>
      <c r="K356" s="116" t="str">
        <f>IF(ISNA(VLOOKUP(A356,'[2]0207'!$A:$A,1,FALSE)),"N","Y")</f>
        <v>Y</v>
      </c>
    </row>
    <row r="357" spans="1:11" ht="15" customHeight="1">
      <c r="A357" s="112" t="s">
        <v>818</v>
      </c>
      <c r="B357" s="81" t="s">
        <v>858</v>
      </c>
      <c r="C357" s="53" t="s">
        <v>180</v>
      </c>
      <c r="D357" s="100" t="s">
        <v>126</v>
      </c>
      <c r="E357" s="81" t="str">
        <f t="shared" si="20"/>
        <v>UW196BlackLL</v>
      </c>
      <c r="F357" s="54" t="s">
        <v>156</v>
      </c>
      <c r="G357" s="83" t="str">
        <f>IF(VLOOKUP(A357,[1]Product!$C:$Q,13,FALSE)=H357,"Y","N")</f>
        <v>Y</v>
      </c>
      <c r="H357" s="92">
        <v>265</v>
      </c>
      <c r="I357" s="83" t="str">
        <f>IF(VLOOKUP(A357,[1]Product!$C:$Q,14,FALSE)=J357,"Y","N")</f>
        <v>Y</v>
      </c>
      <c r="J357" s="38">
        <v>270</v>
      </c>
      <c r="K357" s="116" t="str">
        <f>IF(ISNA(VLOOKUP(A357,'[2]0207'!$A:$A,1,FALSE)),"N","Y")</f>
        <v>Y</v>
      </c>
    </row>
    <row r="358" spans="1:11" ht="15" hidden="1" customHeight="1">
      <c r="A358" s="114" t="s">
        <v>819</v>
      </c>
      <c r="B358" s="81" t="s">
        <v>859</v>
      </c>
      <c r="C358" s="53" t="s">
        <v>180</v>
      </c>
      <c r="D358" s="100" t="s">
        <v>129</v>
      </c>
      <c r="E358" s="110"/>
      <c r="F358" s="54" t="s">
        <v>160</v>
      </c>
      <c r="G358" s="83" t="str">
        <f>IF(VLOOKUP(A358,[1]Product!$C:$Q,13,FALSE)=H358,"Y","N")</f>
        <v>Y</v>
      </c>
      <c r="H358" s="92">
        <v>310</v>
      </c>
      <c r="I358" s="83" t="str">
        <f>IF(VLOOKUP(A358,[1]Product!$C:$Q,14,FALSE)=J358,"Y","N")</f>
        <v>Y</v>
      </c>
      <c r="J358" s="38">
        <v>316</v>
      </c>
      <c r="K358" s="116" t="str">
        <f>IF(ISNA(VLOOKUP(A358,'[2]0207'!$A:$A,1,FALSE)),"N","Y")</f>
        <v>Y</v>
      </c>
    </row>
    <row r="359" spans="1:11" ht="15" hidden="1" customHeight="1">
      <c r="A359" s="114" t="s">
        <v>820</v>
      </c>
      <c r="B359" s="81" t="s">
        <v>859</v>
      </c>
      <c r="C359" s="53" t="s">
        <v>180</v>
      </c>
      <c r="D359" s="100" t="s">
        <v>128</v>
      </c>
      <c r="E359" s="110"/>
      <c r="F359" s="54" t="s">
        <v>160</v>
      </c>
      <c r="G359" s="83" t="str">
        <f>IF(VLOOKUP(A359,[1]Product!$C:$Q,13,FALSE)=H359,"Y","N")</f>
        <v>Y</v>
      </c>
      <c r="H359" s="92">
        <v>310</v>
      </c>
      <c r="I359" s="83" t="str">
        <f>IF(VLOOKUP(A359,[1]Product!$C:$Q,14,FALSE)=J359,"Y","N")</f>
        <v>Y</v>
      </c>
      <c r="J359" s="38">
        <v>316</v>
      </c>
      <c r="K359" s="116" t="str">
        <f>IF(ISNA(VLOOKUP(A359,'[2]0207'!$A:$A,1,FALSE)),"N","Y")</f>
        <v>Y</v>
      </c>
    </row>
    <row r="360" spans="1:11" ht="15" hidden="1" customHeight="1">
      <c r="A360" s="114" t="s">
        <v>821</v>
      </c>
      <c r="B360" s="81" t="s">
        <v>859</v>
      </c>
      <c r="C360" s="53" t="s">
        <v>180</v>
      </c>
      <c r="D360" s="100" t="s">
        <v>126</v>
      </c>
      <c r="E360" s="110"/>
      <c r="F360" s="54" t="s">
        <v>160</v>
      </c>
      <c r="G360" s="83" t="str">
        <f>IF(VLOOKUP(A360,[1]Product!$C:$Q,13,FALSE)=H360,"Y","N")</f>
        <v>Y</v>
      </c>
      <c r="H360" s="92">
        <v>325</v>
      </c>
      <c r="I360" s="83" t="str">
        <f>IF(VLOOKUP(A360,[1]Product!$C:$Q,14,FALSE)=J360,"Y","N")</f>
        <v>Y</v>
      </c>
      <c r="J360" s="38">
        <v>331</v>
      </c>
      <c r="K360" s="116" t="str">
        <f>IF(ISNA(VLOOKUP(A360,'[2]0207'!$A:$A,1,FALSE)),"N","Y")</f>
        <v>Y</v>
      </c>
    </row>
    <row r="361" spans="1:11" ht="15" customHeight="1">
      <c r="A361" s="38" t="s">
        <v>655</v>
      </c>
      <c r="B361" s="81" t="str">
        <f t="shared" si="19"/>
        <v>UW197</v>
      </c>
      <c r="C361" s="53" t="s">
        <v>193</v>
      </c>
      <c r="D361" s="101" t="s">
        <v>129</v>
      </c>
      <c r="E361" s="81" t="str">
        <f t="shared" si="20"/>
        <v>UW197BeigeM</v>
      </c>
      <c r="F361" s="54" t="s">
        <v>160</v>
      </c>
      <c r="G361" s="83" t="str">
        <f>IF(VLOOKUP(A361,[1]Product!$C:$Q,13,FALSE)=H361,"Y","N")</f>
        <v>Y</v>
      </c>
      <c r="H361" s="92">
        <v>310</v>
      </c>
      <c r="I361" s="83" t="str">
        <f>IF(VLOOKUP(A361,[1]Product!$C:$Q,14,FALSE)=J361,"Y","N")</f>
        <v>Y</v>
      </c>
      <c r="J361" s="38">
        <v>316</v>
      </c>
      <c r="K361" s="116" t="str">
        <f>IF(ISNA(VLOOKUP(A361,'[2]0207'!$A:$A,1,FALSE)),"N","Y")</f>
        <v>Y</v>
      </c>
    </row>
    <row r="362" spans="1:11" ht="15" customHeight="1">
      <c r="A362" s="38" t="s">
        <v>656</v>
      </c>
      <c r="B362" s="81" t="str">
        <f t="shared" si="19"/>
        <v>UW197</v>
      </c>
      <c r="C362" s="53" t="s">
        <v>193</v>
      </c>
      <c r="D362" s="101" t="s">
        <v>128</v>
      </c>
      <c r="E362" s="81" t="str">
        <f t="shared" si="20"/>
        <v>UW197BeigeL</v>
      </c>
      <c r="F362" s="54" t="s">
        <v>160</v>
      </c>
      <c r="G362" s="83" t="str">
        <f>IF(VLOOKUP(A362,[1]Product!$C:$Q,13,FALSE)=H362,"Y","N")</f>
        <v>Y</v>
      </c>
      <c r="H362" s="92">
        <v>310</v>
      </c>
      <c r="I362" s="83" t="str">
        <f>IF(VLOOKUP(A362,[1]Product!$C:$Q,14,FALSE)=J362,"Y","N")</f>
        <v>Y</v>
      </c>
      <c r="J362" s="38">
        <v>316</v>
      </c>
      <c r="K362" s="116" t="str">
        <f>IF(ISNA(VLOOKUP(A362,'[2]0207'!$A:$A,1,FALSE)),"N","Y")</f>
        <v>Y</v>
      </c>
    </row>
    <row r="363" spans="1:11" ht="15" customHeight="1">
      <c r="A363" s="38" t="s">
        <v>657</v>
      </c>
      <c r="B363" s="81" t="str">
        <f t="shared" si="19"/>
        <v>UW197</v>
      </c>
      <c r="C363" s="53" t="s">
        <v>193</v>
      </c>
      <c r="D363" s="101" t="s">
        <v>126</v>
      </c>
      <c r="E363" s="81" t="str">
        <f t="shared" si="20"/>
        <v>UW197BeigeLL</v>
      </c>
      <c r="F363" s="54" t="s">
        <v>160</v>
      </c>
      <c r="G363" s="83" t="str">
        <f>IF(VLOOKUP(A363,[1]Product!$C:$Q,13,FALSE)=H363,"Y","N")</f>
        <v>Y</v>
      </c>
      <c r="H363" s="92">
        <v>325</v>
      </c>
      <c r="I363" s="83" t="str">
        <f>IF(VLOOKUP(A363,[1]Product!$C:$Q,14,FALSE)=J363,"Y","N")</f>
        <v>Y</v>
      </c>
      <c r="J363" s="38">
        <v>331</v>
      </c>
      <c r="K363" s="116" t="str">
        <f>IF(ISNA(VLOOKUP(A363,'[2]0207'!$A:$A,1,FALSE)),"N","Y")</f>
        <v>Y</v>
      </c>
    </row>
    <row r="364" spans="1:11" ht="15" customHeight="1">
      <c r="A364" s="112" t="s">
        <v>822</v>
      </c>
      <c r="B364" s="81" t="s">
        <v>860</v>
      </c>
      <c r="C364" s="53" t="s">
        <v>180</v>
      </c>
      <c r="D364" s="100" t="s">
        <v>129</v>
      </c>
      <c r="E364" s="81" t="str">
        <f t="shared" si="20"/>
        <v>UW198BlackM</v>
      </c>
      <c r="F364" s="54" t="s">
        <v>161</v>
      </c>
      <c r="G364" s="83" t="str">
        <f>IF(VLOOKUP(A364,[1]Product!$C:$Q,13,FALSE)=H364,"Y","N")</f>
        <v>Y</v>
      </c>
      <c r="H364" s="92">
        <v>315</v>
      </c>
      <c r="I364" s="83" t="str">
        <f>IF(VLOOKUP(A364,[1]Product!$C:$Q,14,FALSE)=J364,"Y","N")</f>
        <v>Y</v>
      </c>
      <c r="J364" s="38">
        <v>321</v>
      </c>
      <c r="K364" s="116" t="str">
        <f>IF(ISNA(VLOOKUP(A364,'[2]0207'!$A:$A,1,FALSE)),"N","Y")</f>
        <v>Y</v>
      </c>
    </row>
    <row r="365" spans="1:11" ht="15" customHeight="1">
      <c r="A365" s="112" t="s">
        <v>823</v>
      </c>
      <c r="B365" s="81" t="s">
        <v>860</v>
      </c>
      <c r="C365" s="53" t="s">
        <v>180</v>
      </c>
      <c r="D365" s="100" t="s">
        <v>128</v>
      </c>
      <c r="E365" s="81" t="str">
        <f t="shared" si="20"/>
        <v>UW198BlackL</v>
      </c>
      <c r="F365" s="54" t="s">
        <v>161</v>
      </c>
      <c r="G365" s="83" t="str">
        <f>IF(VLOOKUP(A365,[1]Product!$C:$Q,13,FALSE)=H365,"Y","N")</f>
        <v>Y</v>
      </c>
      <c r="H365" s="92">
        <v>315</v>
      </c>
      <c r="I365" s="83" t="str">
        <f>IF(VLOOKUP(A365,[1]Product!$C:$Q,14,FALSE)=J365,"Y","N")</f>
        <v>Y</v>
      </c>
      <c r="J365" s="38">
        <v>321</v>
      </c>
      <c r="K365" s="116" t="str">
        <f>IF(ISNA(VLOOKUP(A365,'[2]0207'!$A:$A,1,FALSE)),"N","Y")</f>
        <v>Y</v>
      </c>
    </row>
    <row r="366" spans="1:11" ht="15" customHeight="1">
      <c r="A366" s="112" t="s">
        <v>824</v>
      </c>
      <c r="B366" s="81" t="s">
        <v>860</v>
      </c>
      <c r="C366" s="53" t="s">
        <v>180</v>
      </c>
      <c r="D366" s="100" t="s">
        <v>126</v>
      </c>
      <c r="E366" s="81" t="str">
        <f t="shared" si="20"/>
        <v>UW198BlackLL</v>
      </c>
      <c r="F366" s="54" t="s">
        <v>161</v>
      </c>
      <c r="G366" s="83" t="str">
        <f>IF(VLOOKUP(A366,[1]Product!$C:$Q,13,FALSE)=H366,"Y","N")</f>
        <v>Y</v>
      </c>
      <c r="H366" s="92">
        <v>330</v>
      </c>
      <c r="I366" s="83" t="str">
        <f>IF(VLOOKUP(A366,[1]Product!$C:$Q,14,FALSE)=J366,"Y","N")</f>
        <v>Y</v>
      </c>
      <c r="J366" s="38">
        <v>336</v>
      </c>
      <c r="K366" s="116" t="str">
        <f>IF(ISNA(VLOOKUP(A366,'[2]0207'!$A:$A,1,FALSE)),"N","Y")</f>
        <v>Y</v>
      </c>
    </row>
    <row r="367" spans="1:11" ht="15" customHeight="1">
      <c r="A367" s="38" t="s">
        <v>658</v>
      </c>
      <c r="B367" s="81" t="str">
        <f t="shared" si="19"/>
        <v>UW198</v>
      </c>
      <c r="C367" s="53" t="s">
        <v>193</v>
      </c>
      <c r="D367" s="101" t="s">
        <v>129</v>
      </c>
      <c r="E367" s="81" t="str">
        <f t="shared" si="20"/>
        <v>UW198BeigeM</v>
      </c>
      <c r="F367" s="54" t="s">
        <v>161</v>
      </c>
      <c r="G367" s="83" t="str">
        <f>IF(VLOOKUP(A367,[1]Product!$C:$Q,13,FALSE)=H367,"Y","N")</f>
        <v>Y</v>
      </c>
      <c r="H367" s="92">
        <v>315</v>
      </c>
      <c r="I367" s="83" t="str">
        <f>IF(VLOOKUP(A367,[1]Product!$C:$Q,14,FALSE)=J367,"Y","N")</f>
        <v>Y</v>
      </c>
      <c r="J367" s="38">
        <v>321</v>
      </c>
      <c r="K367" s="116" t="str">
        <f>IF(ISNA(VLOOKUP(A367,'[2]0207'!$A:$A,1,FALSE)),"N","Y")</f>
        <v>Y</v>
      </c>
    </row>
    <row r="368" spans="1:11" ht="15" customHeight="1">
      <c r="A368" s="38" t="s">
        <v>659</v>
      </c>
      <c r="B368" s="81" t="str">
        <f t="shared" si="19"/>
        <v>UW198</v>
      </c>
      <c r="C368" s="53" t="s">
        <v>193</v>
      </c>
      <c r="D368" s="101" t="s">
        <v>128</v>
      </c>
      <c r="E368" s="81" t="str">
        <f t="shared" si="20"/>
        <v>UW198BeigeL</v>
      </c>
      <c r="F368" s="54" t="s">
        <v>161</v>
      </c>
      <c r="G368" s="83" t="str">
        <f>IF(VLOOKUP(A368,[1]Product!$C:$Q,13,FALSE)=H368,"Y","N")</f>
        <v>Y</v>
      </c>
      <c r="H368" s="92">
        <v>315</v>
      </c>
      <c r="I368" s="83" t="str">
        <f>IF(VLOOKUP(A368,[1]Product!$C:$Q,14,FALSE)=J368,"Y","N")</f>
        <v>Y</v>
      </c>
      <c r="J368" s="38">
        <v>321</v>
      </c>
      <c r="K368" s="116" t="str">
        <f>IF(ISNA(VLOOKUP(A368,'[2]0207'!$A:$A,1,FALSE)),"N","Y")</f>
        <v>Y</v>
      </c>
    </row>
    <row r="369" spans="1:11" ht="15" customHeight="1">
      <c r="A369" s="38" t="s">
        <v>660</v>
      </c>
      <c r="B369" s="81" t="str">
        <f t="shared" si="19"/>
        <v>UW198</v>
      </c>
      <c r="C369" s="53" t="s">
        <v>193</v>
      </c>
      <c r="D369" s="101" t="s">
        <v>126</v>
      </c>
      <c r="E369" s="81" t="str">
        <f t="shared" si="20"/>
        <v>UW198BeigeLL</v>
      </c>
      <c r="F369" s="54" t="s">
        <v>161</v>
      </c>
      <c r="G369" s="83" t="str">
        <f>IF(VLOOKUP(A369,[1]Product!$C:$Q,13,FALSE)=H369,"Y","N")</f>
        <v>Y</v>
      </c>
      <c r="H369" s="92">
        <v>330</v>
      </c>
      <c r="I369" s="83" t="str">
        <f>IF(VLOOKUP(A369,[1]Product!$C:$Q,14,FALSE)=J369,"Y","N")</f>
        <v>Y</v>
      </c>
      <c r="J369" s="38">
        <v>336</v>
      </c>
      <c r="K369" s="116" t="str">
        <f>IF(ISNA(VLOOKUP(A369,'[2]0207'!$A:$A,1,FALSE)),"N","Y")</f>
        <v>Y</v>
      </c>
    </row>
    <row r="370" spans="1:11" ht="15" customHeight="1">
      <c r="A370" s="38" t="s">
        <v>87</v>
      </c>
      <c r="B370" s="81" t="str">
        <f t="shared" si="19"/>
        <v>UW201</v>
      </c>
      <c r="C370" s="38" t="s">
        <v>198</v>
      </c>
      <c r="D370" s="38" t="s">
        <v>126</v>
      </c>
      <c r="E370" s="81" t="str">
        <f t="shared" si="20"/>
        <v>UW201PeriwinkleLL</v>
      </c>
      <c r="F370" s="86" t="s">
        <v>163</v>
      </c>
      <c r="G370" s="83" t="str">
        <f>IF(VLOOKUP(A370,[1]Product!$C:$Q,13,FALSE)=H370,"Y","N")</f>
        <v>Y</v>
      </c>
      <c r="H370" s="92">
        <v>361</v>
      </c>
      <c r="I370" s="83" t="str">
        <f>IF(VLOOKUP(A370,[1]Product!$C:$Q,14,FALSE)=J370,"Y","N")</f>
        <v>Y</v>
      </c>
      <c r="J370" s="38">
        <v>369</v>
      </c>
      <c r="K370" s="116" t="str">
        <f>IF(ISNA(VLOOKUP(A370,'[2]0207'!$A:$A,1,FALSE)),"N","Y")</f>
        <v>Y</v>
      </c>
    </row>
    <row r="371" spans="1:11" ht="15" customHeight="1">
      <c r="A371" s="38" t="s">
        <v>88</v>
      </c>
      <c r="B371" s="81" t="str">
        <f t="shared" si="19"/>
        <v>UW201</v>
      </c>
      <c r="C371" s="38" t="s">
        <v>202</v>
      </c>
      <c r="D371" s="38" t="s">
        <v>126</v>
      </c>
      <c r="E371" s="81" t="str">
        <f t="shared" si="20"/>
        <v>UW201CamelliaLL</v>
      </c>
      <c r="F371" s="86" t="s">
        <v>163</v>
      </c>
      <c r="G371" s="83" t="str">
        <f>IF(VLOOKUP(A371,[1]Product!$C:$Q,13,FALSE)=H371,"Y","N")</f>
        <v>Y</v>
      </c>
      <c r="H371" s="92">
        <v>361</v>
      </c>
      <c r="I371" s="83" t="str">
        <f>IF(VLOOKUP(A371,[1]Product!$C:$Q,14,FALSE)=J371,"Y","N")</f>
        <v>Y</v>
      </c>
      <c r="J371" s="38">
        <v>369</v>
      </c>
      <c r="K371" s="116" t="str">
        <f>IF(ISNA(VLOOKUP(A371,'[2]0207'!$A:$A,1,FALSE)),"N","Y")</f>
        <v>Y</v>
      </c>
    </row>
    <row r="372" spans="1:11" ht="15" customHeight="1">
      <c r="A372" s="38" t="s">
        <v>89</v>
      </c>
      <c r="B372" s="81" t="str">
        <f t="shared" si="19"/>
        <v>UW202</v>
      </c>
      <c r="C372" s="38" t="s">
        <v>198</v>
      </c>
      <c r="D372" s="38" t="s">
        <v>207</v>
      </c>
      <c r="E372" s="81" t="str">
        <f t="shared" si="20"/>
        <v>UW202PeriwinkleML</v>
      </c>
      <c r="F372" s="86" t="s">
        <v>164</v>
      </c>
      <c r="G372" s="83" t="str">
        <f>IF(VLOOKUP(A372,[1]Product!$C:$Q,13,FALSE)=H372,"Y","N")</f>
        <v>Y</v>
      </c>
      <c r="H372" s="92">
        <v>331</v>
      </c>
      <c r="I372" s="83" t="str">
        <f>IF(VLOOKUP(A372,[1]Product!$C:$Q,14,FALSE)=J372,"Y","N")</f>
        <v>Y</v>
      </c>
      <c r="J372" s="38">
        <v>337</v>
      </c>
      <c r="K372" s="116" t="str">
        <f>IF(ISNA(VLOOKUP(A372,'[2]0207'!$A:$A,1,FALSE)),"N","Y")</f>
        <v>Y</v>
      </c>
    </row>
    <row r="373" spans="1:11" ht="15" customHeight="1">
      <c r="A373" s="38" t="s">
        <v>90</v>
      </c>
      <c r="B373" s="81" t="str">
        <f t="shared" si="19"/>
        <v>UW202</v>
      </c>
      <c r="C373" s="38" t="s">
        <v>198</v>
      </c>
      <c r="D373" s="38" t="s">
        <v>126</v>
      </c>
      <c r="E373" s="81" t="str">
        <f t="shared" si="20"/>
        <v>UW202PeriwinkleLL</v>
      </c>
      <c r="F373" s="86" t="s">
        <v>164</v>
      </c>
      <c r="G373" s="83" t="str">
        <f>IF(VLOOKUP(A373,[1]Product!$C:$Q,13,FALSE)=H373,"Y","N")</f>
        <v>Y</v>
      </c>
      <c r="H373" s="92">
        <v>361</v>
      </c>
      <c r="I373" s="83" t="str">
        <f>IF(VLOOKUP(A373,[1]Product!$C:$Q,14,FALSE)=J373,"Y","N")</f>
        <v>Y</v>
      </c>
      <c r="J373" s="38">
        <v>369</v>
      </c>
      <c r="K373" s="116" t="str">
        <f>IF(ISNA(VLOOKUP(A373,'[2]0207'!$A:$A,1,FALSE)),"N","Y")</f>
        <v>Y</v>
      </c>
    </row>
    <row r="374" spans="1:11" ht="15" customHeight="1">
      <c r="A374" s="38" t="s">
        <v>228</v>
      </c>
      <c r="B374" s="81" t="str">
        <f t="shared" si="19"/>
        <v>UW202</v>
      </c>
      <c r="C374" s="38" t="s">
        <v>202</v>
      </c>
      <c r="D374" s="38" t="s">
        <v>207</v>
      </c>
      <c r="E374" s="81" t="str">
        <f t="shared" si="20"/>
        <v>UW202CamelliaML</v>
      </c>
      <c r="F374" s="86" t="s">
        <v>164</v>
      </c>
      <c r="G374" s="83" t="str">
        <f>IF(VLOOKUP(A374,[1]Product!$C:$Q,13,FALSE)=H374,"Y","N")</f>
        <v>Y</v>
      </c>
      <c r="H374" s="92">
        <v>331</v>
      </c>
      <c r="I374" s="83" t="str">
        <f>IF(VLOOKUP(A374,[1]Product!$C:$Q,14,FALSE)=J374,"Y","N")</f>
        <v>Y</v>
      </c>
      <c r="J374" s="38">
        <v>337</v>
      </c>
      <c r="K374" s="116" t="str">
        <f>IF(ISNA(VLOOKUP(A374,'[2]0207'!$A:$A,1,FALSE)),"N","Y")</f>
        <v>Y</v>
      </c>
    </row>
    <row r="375" spans="1:11" ht="15" customHeight="1">
      <c r="A375" s="38" t="s">
        <v>91</v>
      </c>
      <c r="B375" s="81" t="str">
        <f t="shared" si="19"/>
        <v>UW211</v>
      </c>
      <c r="C375" s="38" t="s">
        <v>199</v>
      </c>
      <c r="D375" s="38" t="s">
        <v>207</v>
      </c>
      <c r="E375" s="81" t="str">
        <f t="shared" si="20"/>
        <v>UW211PlumML</v>
      </c>
      <c r="F375" s="86" t="s">
        <v>165</v>
      </c>
      <c r="G375" s="83" t="str">
        <f>IF(VLOOKUP(A375,[1]Product!$C:$Q,13,FALSE)=H375,"Y","N")</f>
        <v>Y</v>
      </c>
      <c r="H375" s="92">
        <v>356</v>
      </c>
      <c r="I375" s="83" t="str">
        <f>IF(VLOOKUP(A375,[1]Product!$C:$Q,14,FALSE)=J375,"Y","N")</f>
        <v>Y</v>
      </c>
      <c r="J375" s="38">
        <v>363</v>
      </c>
      <c r="K375" s="116" t="str">
        <f>IF(ISNA(VLOOKUP(A375,'[2]0207'!$A:$A,1,FALSE)),"N","Y")</f>
        <v>Y</v>
      </c>
    </row>
    <row r="376" spans="1:11" ht="15" customHeight="1">
      <c r="A376" s="38" t="s">
        <v>92</v>
      </c>
      <c r="B376" s="81" t="str">
        <f t="shared" si="19"/>
        <v>UW211</v>
      </c>
      <c r="C376" s="38" t="s">
        <v>199</v>
      </c>
      <c r="D376" s="38" t="s">
        <v>126</v>
      </c>
      <c r="E376" s="81" t="str">
        <f t="shared" si="20"/>
        <v>UW211PlumLL</v>
      </c>
      <c r="F376" s="86" t="s">
        <v>165</v>
      </c>
      <c r="G376" s="83" t="str">
        <f>IF(VLOOKUP(A376,[1]Product!$C:$Q,13,FALSE)=H376,"Y","N")</f>
        <v>Y</v>
      </c>
      <c r="H376" s="92">
        <v>366</v>
      </c>
      <c r="I376" s="83" t="str">
        <f>IF(VLOOKUP(A376,[1]Product!$C:$Q,14,FALSE)=J376,"Y","N")</f>
        <v>Y</v>
      </c>
      <c r="J376" s="38">
        <v>374</v>
      </c>
      <c r="K376" s="116" t="str">
        <f>IF(ISNA(VLOOKUP(A376,'[2]0207'!$A:$A,1,FALSE)),"N","Y")</f>
        <v>Y</v>
      </c>
    </row>
    <row r="377" spans="1:11" ht="15" customHeight="1">
      <c r="A377" s="38" t="s">
        <v>93</v>
      </c>
      <c r="B377" s="81" t="str">
        <f t="shared" si="19"/>
        <v>UW211</v>
      </c>
      <c r="C377" s="38" t="s">
        <v>200</v>
      </c>
      <c r="D377" s="38" t="s">
        <v>207</v>
      </c>
      <c r="E377" s="81" t="str">
        <f t="shared" si="20"/>
        <v>UW211Olive DrabML</v>
      </c>
      <c r="F377" s="86" t="s">
        <v>165</v>
      </c>
      <c r="G377" s="83" t="str">
        <f>IF(VLOOKUP(A377,[1]Product!$C:$Q,13,FALSE)=H377,"Y","N")</f>
        <v>Y</v>
      </c>
      <c r="H377" s="92">
        <v>356</v>
      </c>
      <c r="I377" s="83" t="str">
        <f>IF(VLOOKUP(A377,[1]Product!$C:$Q,14,FALSE)=J377,"Y","N")</f>
        <v>Y</v>
      </c>
      <c r="J377" s="38">
        <v>363</v>
      </c>
      <c r="K377" s="116" t="str">
        <f>IF(ISNA(VLOOKUP(A377,'[2]0207'!$A:$A,1,FALSE)),"N","Y")</f>
        <v>Y</v>
      </c>
    </row>
    <row r="378" spans="1:11" ht="15" customHeight="1">
      <c r="A378" s="38" t="s">
        <v>94</v>
      </c>
      <c r="B378" s="81" t="str">
        <f t="shared" si="19"/>
        <v>UW211</v>
      </c>
      <c r="C378" s="38" t="s">
        <v>200</v>
      </c>
      <c r="D378" s="38" t="s">
        <v>126</v>
      </c>
      <c r="E378" s="81" t="str">
        <f t="shared" si="20"/>
        <v>UW211Olive DrabLL</v>
      </c>
      <c r="F378" s="86" t="s">
        <v>165</v>
      </c>
      <c r="G378" s="83" t="str">
        <f>IF(VLOOKUP(A378,[1]Product!$C:$Q,13,FALSE)=H378,"Y","N")</f>
        <v>Y</v>
      </c>
      <c r="H378" s="92">
        <v>366</v>
      </c>
      <c r="I378" s="83" t="str">
        <f>IF(VLOOKUP(A378,[1]Product!$C:$Q,14,FALSE)=J378,"Y","N")</f>
        <v>Y</v>
      </c>
      <c r="J378" s="38">
        <v>374</v>
      </c>
      <c r="K378" s="116" t="str">
        <f>IF(ISNA(VLOOKUP(A378,'[2]0207'!$A:$A,1,FALSE)),"N","Y")</f>
        <v>Y</v>
      </c>
    </row>
    <row r="379" spans="1:11" ht="15" customHeight="1">
      <c r="A379" s="38" t="s">
        <v>95</v>
      </c>
      <c r="B379" s="81" t="str">
        <f t="shared" si="19"/>
        <v>UW212</v>
      </c>
      <c r="C379" s="38" t="s">
        <v>199</v>
      </c>
      <c r="D379" s="38" t="s">
        <v>207</v>
      </c>
      <c r="E379" s="81" t="str">
        <f t="shared" si="20"/>
        <v>UW212PlumML</v>
      </c>
      <c r="F379" s="86" t="s">
        <v>166</v>
      </c>
      <c r="G379" s="83" t="str">
        <f>IF(VLOOKUP(A379,[1]Product!$C:$Q,13,FALSE)=H379,"Y","N")</f>
        <v>Y</v>
      </c>
      <c r="H379" s="92">
        <v>356</v>
      </c>
      <c r="I379" s="83" t="str">
        <f>IF(VLOOKUP(A379,[1]Product!$C:$Q,14,FALSE)=J379,"Y","N")</f>
        <v>Y</v>
      </c>
      <c r="J379" s="38">
        <v>363</v>
      </c>
      <c r="K379" s="116" t="str">
        <f>IF(ISNA(VLOOKUP(A379,'[2]0207'!$A:$A,1,FALSE)),"N","Y")</f>
        <v>Y</v>
      </c>
    </row>
    <row r="380" spans="1:11" ht="15" customHeight="1">
      <c r="A380" s="38" t="s">
        <v>96</v>
      </c>
      <c r="B380" s="81" t="str">
        <f t="shared" si="19"/>
        <v>UW212</v>
      </c>
      <c r="C380" s="38" t="s">
        <v>199</v>
      </c>
      <c r="D380" s="38" t="s">
        <v>126</v>
      </c>
      <c r="E380" s="81" t="str">
        <f t="shared" si="20"/>
        <v>UW212PlumLL</v>
      </c>
      <c r="F380" s="86" t="s">
        <v>166</v>
      </c>
      <c r="G380" s="83" t="str">
        <f>IF(VLOOKUP(A380,[1]Product!$C:$Q,13,FALSE)=H380,"Y","N")</f>
        <v>Y</v>
      </c>
      <c r="H380" s="92">
        <v>366</v>
      </c>
      <c r="I380" s="83" t="str">
        <f>IF(VLOOKUP(A380,[1]Product!$C:$Q,14,FALSE)=J380,"Y","N")</f>
        <v>Y</v>
      </c>
      <c r="J380" s="38">
        <v>374</v>
      </c>
      <c r="K380" s="116" t="str">
        <f>IF(ISNA(VLOOKUP(A380,'[2]0207'!$A:$A,1,FALSE)),"N","Y")</f>
        <v>Y</v>
      </c>
    </row>
    <row r="381" spans="1:11" ht="15" customHeight="1">
      <c r="A381" s="38" t="s">
        <v>229</v>
      </c>
      <c r="B381" s="81" t="str">
        <f t="shared" si="19"/>
        <v>UW212</v>
      </c>
      <c r="C381" s="38" t="s">
        <v>200</v>
      </c>
      <c r="D381" s="38" t="s">
        <v>207</v>
      </c>
      <c r="E381" s="81" t="str">
        <f t="shared" si="20"/>
        <v>UW212Olive DrabML</v>
      </c>
      <c r="F381" s="86" t="s">
        <v>166</v>
      </c>
      <c r="G381" s="83" t="str">
        <f>IF(VLOOKUP(A381,[1]Product!$C:$Q,13,FALSE)=H381,"Y","N")</f>
        <v>Y</v>
      </c>
      <c r="H381" s="92">
        <v>356</v>
      </c>
      <c r="I381" s="83" t="str">
        <f>IF(VLOOKUP(A381,[1]Product!$C:$Q,14,FALSE)=J381,"Y","N")</f>
        <v>Y</v>
      </c>
      <c r="J381" s="38">
        <v>363</v>
      </c>
      <c r="K381" s="116" t="str">
        <f>IF(ISNA(VLOOKUP(A381,'[2]0207'!$A:$A,1,FALSE)),"N","Y")</f>
        <v>Y</v>
      </c>
    </row>
    <row r="382" spans="1:11" ht="15" customHeight="1">
      <c r="A382" s="38" t="s">
        <v>97</v>
      </c>
      <c r="B382" s="81" t="str">
        <f t="shared" si="19"/>
        <v>UW212</v>
      </c>
      <c r="C382" s="38" t="s">
        <v>200</v>
      </c>
      <c r="D382" s="38" t="s">
        <v>126</v>
      </c>
      <c r="E382" s="81" t="str">
        <f t="shared" si="20"/>
        <v>UW212Olive DrabLL</v>
      </c>
      <c r="F382" s="86" t="s">
        <v>166</v>
      </c>
      <c r="G382" s="83" t="str">
        <f>IF(VLOOKUP(A382,[1]Product!$C:$Q,13,FALSE)=H382,"Y","N")</f>
        <v>Y</v>
      </c>
      <c r="H382" s="92">
        <v>366</v>
      </c>
      <c r="I382" s="83" t="str">
        <f>IF(VLOOKUP(A382,[1]Product!$C:$Q,14,FALSE)=J382,"Y","N")</f>
        <v>Y</v>
      </c>
      <c r="J382" s="38">
        <v>374</v>
      </c>
      <c r="K382" s="116" t="str">
        <f>IF(ISNA(VLOOKUP(A382,'[2]0207'!$A:$A,1,FALSE)),"N","Y")</f>
        <v>Y</v>
      </c>
    </row>
    <row r="383" spans="1:11" ht="15" customHeight="1">
      <c r="A383" s="38" t="s">
        <v>98</v>
      </c>
      <c r="B383" s="81" t="str">
        <f t="shared" si="19"/>
        <v>UW314</v>
      </c>
      <c r="C383" s="38" t="s">
        <v>193</v>
      </c>
      <c r="D383" s="38" t="s">
        <v>129</v>
      </c>
      <c r="E383" s="81" t="str">
        <f t="shared" ref="E383:E405" si="21">+B383&amp;C383&amp;D383</f>
        <v>UW314BeigeM</v>
      </c>
      <c r="F383" s="86" t="s">
        <v>161</v>
      </c>
      <c r="G383" s="83" t="str">
        <f>IF(VLOOKUP(A383,[1]Product!$C:$Q,13,FALSE)=H383,"Y","N")</f>
        <v>Y</v>
      </c>
      <c r="H383" s="92">
        <v>229</v>
      </c>
      <c r="I383" s="83" t="str">
        <f>IF(VLOOKUP(A383,[1]Product!$C:$Q,14,FALSE)=J383,"Y","N")</f>
        <v>Y</v>
      </c>
      <c r="J383" s="38">
        <v>233</v>
      </c>
      <c r="K383" s="116" t="str">
        <f>IF(ISNA(VLOOKUP(A383,'[2]0207'!$A:$A,1,FALSE)),"N","Y")</f>
        <v>Y</v>
      </c>
    </row>
    <row r="384" spans="1:11" ht="15" customHeight="1">
      <c r="A384" s="38" t="s">
        <v>99</v>
      </c>
      <c r="B384" s="81" t="str">
        <f t="shared" si="19"/>
        <v>UW314</v>
      </c>
      <c r="C384" s="38" t="s">
        <v>193</v>
      </c>
      <c r="D384" s="38" t="s">
        <v>126</v>
      </c>
      <c r="E384" s="81" t="str">
        <f t="shared" si="21"/>
        <v>UW314BeigeLL</v>
      </c>
      <c r="F384" s="86" t="s">
        <v>161</v>
      </c>
      <c r="G384" s="83" t="str">
        <f>IF(VLOOKUP(A384,[1]Product!$C:$Q,13,FALSE)=H384,"Y","N")</f>
        <v>Y</v>
      </c>
      <c r="H384" s="92">
        <v>239</v>
      </c>
      <c r="I384" s="83" t="str">
        <f>IF(VLOOKUP(A384,[1]Product!$C:$Q,14,FALSE)=J384,"Y","N")</f>
        <v>Y</v>
      </c>
      <c r="J384" s="38">
        <v>244</v>
      </c>
      <c r="K384" s="116" t="str">
        <f>IF(ISNA(VLOOKUP(A384,'[2]0207'!$A:$A,1,FALSE)),"N","Y")</f>
        <v>Y</v>
      </c>
    </row>
    <row r="385" spans="1:11" ht="15" customHeight="1">
      <c r="A385" s="38" t="s">
        <v>100</v>
      </c>
      <c r="B385" s="81" t="str">
        <f t="shared" ref="B385:B450" si="22">LEFT(A385,5)</f>
        <v>UW315</v>
      </c>
      <c r="C385" s="38" t="s">
        <v>201</v>
      </c>
      <c r="D385" s="38" t="s">
        <v>128</v>
      </c>
      <c r="E385" s="81" t="str">
        <f t="shared" si="21"/>
        <v>UW315Light PinkL</v>
      </c>
      <c r="F385" s="86" t="s">
        <v>158</v>
      </c>
      <c r="G385" s="83" t="str">
        <f>IF(VLOOKUP(A385,[1]Product!$C:$Q,13,FALSE)=H385,"Y","N")</f>
        <v>Y</v>
      </c>
      <c r="H385" s="92">
        <v>204</v>
      </c>
      <c r="I385" s="83" t="str">
        <f>IF(VLOOKUP(A385,[1]Product!$C:$Q,14,FALSE)=J385,"Y","N")</f>
        <v>Y</v>
      </c>
      <c r="J385" s="38">
        <v>208</v>
      </c>
      <c r="K385" s="116" t="str">
        <f>IF(ISNA(VLOOKUP(A385,'[2]0207'!$A:$A,1,FALSE)),"N","Y")</f>
        <v>Y</v>
      </c>
    </row>
    <row r="386" spans="1:11" ht="15" customHeight="1">
      <c r="A386" s="38" t="s">
        <v>101</v>
      </c>
      <c r="B386" s="81" t="str">
        <f t="shared" si="22"/>
        <v>UW315</v>
      </c>
      <c r="C386" s="38" t="s">
        <v>201</v>
      </c>
      <c r="D386" s="38" t="s">
        <v>126</v>
      </c>
      <c r="E386" s="81" t="str">
        <f t="shared" si="21"/>
        <v>UW315Light PinkLL</v>
      </c>
      <c r="F386" s="86" t="s">
        <v>158</v>
      </c>
      <c r="G386" s="83" t="str">
        <f>IF(VLOOKUP(A386,[1]Product!$C:$Q,13,FALSE)=H386,"Y","N")</f>
        <v>Y</v>
      </c>
      <c r="H386" s="92">
        <v>214</v>
      </c>
      <c r="I386" s="83" t="str">
        <f>IF(VLOOKUP(A386,[1]Product!$C:$Q,14,FALSE)=J386,"Y","N")</f>
        <v>Y</v>
      </c>
      <c r="J386" s="38">
        <v>218</v>
      </c>
      <c r="K386" s="116" t="str">
        <f>IF(ISNA(VLOOKUP(A386,'[2]0207'!$A:$A,1,FALSE)),"N","Y")</f>
        <v>Y</v>
      </c>
    </row>
    <row r="387" spans="1:11" ht="15" customHeight="1">
      <c r="A387" s="38" t="s">
        <v>102</v>
      </c>
      <c r="B387" s="81" t="str">
        <f t="shared" si="22"/>
        <v>UW316</v>
      </c>
      <c r="C387" s="38" t="s">
        <v>193</v>
      </c>
      <c r="D387" s="38" t="s">
        <v>129</v>
      </c>
      <c r="E387" s="81" t="str">
        <f t="shared" si="21"/>
        <v>UW316BeigeM</v>
      </c>
      <c r="F387" s="86" t="s">
        <v>160</v>
      </c>
      <c r="G387" s="83" t="str">
        <f>IF(VLOOKUP(A387,[1]Product!$C:$Q,13,FALSE)=H387,"Y","N")</f>
        <v>Y</v>
      </c>
      <c r="H387" s="92">
        <v>234</v>
      </c>
      <c r="I387" s="83" t="str">
        <f>IF(VLOOKUP(A387,[1]Product!$C:$Q,14,FALSE)=J387,"Y","N")</f>
        <v>Y</v>
      </c>
      <c r="J387" s="38">
        <v>239</v>
      </c>
      <c r="K387" s="116" t="str">
        <f>IF(ISNA(VLOOKUP(A387,'[2]0207'!$A:$A,1,FALSE)),"N","Y")</f>
        <v>Y</v>
      </c>
    </row>
    <row r="388" spans="1:11" ht="15" customHeight="1">
      <c r="A388" s="38" t="s">
        <v>387</v>
      </c>
      <c r="B388" s="81" t="str">
        <f t="shared" si="22"/>
        <v>UW316</v>
      </c>
      <c r="C388" s="38" t="s">
        <v>193</v>
      </c>
      <c r="D388" s="38" t="s">
        <v>128</v>
      </c>
      <c r="E388" s="81" t="str">
        <f t="shared" si="21"/>
        <v>UW316BeigeL</v>
      </c>
      <c r="F388" s="86" t="s">
        <v>160</v>
      </c>
      <c r="G388" s="83" t="str">
        <f>IF(VLOOKUP(A388,[1]Product!$C:$Q,13,FALSE)=H388,"Y","N")</f>
        <v>Y</v>
      </c>
      <c r="H388" s="92">
        <v>234</v>
      </c>
      <c r="I388" s="83" t="str">
        <f>IF(VLOOKUP(A388,[1]Product!$C:$Q,14,FALSE)=J388,"Y","N")</f>
        <v>Y</v>
      </c>
      <c r="J388" s="38">
        <v>239</v>
      </c>
      <c r="K388" s="116" t="str">
        <f>IF(ISNA(VLOOKUP(A388,'[2]0207'!$A:$A,1,FALSE)),"N","Y")</f>
        <v>Y</v>
      </c>
    </row>
    <row r="389" spans="1:11" ht="15" customHeight="1">
      <c r="A389" s="38" t="s">
        <v>385</v>
      </c>
      <c r="B389" s="81" t="str">
        <f t="shared" si="22"/>
        <v>UW320</v>
      </c>
      <c r="C389" s="38" t="s">
        <v>201</v>
      </c>
      <c r="D389" s="38" t="s">
        <v>128</v>
      </c>
      <c r="E389" s="81" t="str">
        <f t="shared" si="21"/>
        <v>UW320Light PinkL</v>
      </c>
      <c r="F389" s="86" t="s">
        <v>153</v>
      </c>
      <c r="G389" s="83" t="str">
        <f>IF(VLOOKUP(A389,[1]Product!$C:$Q,13,FALSE)=H389,"Y","N")</f>
        <v>Y</v>
      </c>
      <c r="H389" s="92">
        <v>132</v>
      </c>
      <c r="I389" s="83" t="str">
        <f>IF(VLOOKUP(A389,[1]Product!$C:$Q,14,FALSE)=J389,"Y","N")</f>
        <v>Y</v>
      </c>
      <c r="J389" s="38">
        <v>135</v>
      </c>
      <c r="K389" s="116" t="str">
        <f>IF(ISNA(VLOOKUP(A389,'[2]0207'!$A:$A,1,FALSE)),"N","Y")</f>
        <v>Y</v>
      </c>
    </row>
    <row r="390" spans="1:11" ht="15" customHeight="1">
      <c r="A390" s="38" t="s">
        <v>386</v>
      </c>
      <c r="B390" s="81" t="str">
        <f t="shared" si="22"/>
        <v>UW320</v>
      </c>
      <c r="C390" s="38" t="s">
        <v>201</v>
      </c>
      <c r="D390" s="38" t="s">
        <v>126</v>
      </c>
      <c r="E390" s="81" t="str">
        <f t="shared" si="21"/>
        <v>UW320Light PinkLL</v>
      </c>
      <c r="F390" s="86" t="s">
        <v>153</v>
      </c>
      <c r="G390" s="83" t="str">
        <f>IF(VLOOKUP(A390,[1]Product!$C:$Q,13,FALSE)=H390,"Y","N")</f>
        <v>Y</v>
      </c>
      <c r="H390" s="92">
        <v>142</v>
      </c>
      <c r="I390" s="83" t="str">
        <f>IF(VLOOKUP(A390,[1]Product!$C:$Q,14,FALSE)=J390,"Y","N")</f>
        <v>Y</v>
      </c>
      <c r="J390" s="38">
        <v>145</v>
      </c>
      <c r="K390" s="116" t="str">
        <f>IF(ISNA(VLOOKUP(A390,'[2]0207'!$A:$A,1,FALSE)),"N","Y")</f>
        <v>Y</v>
      </c>
    </row>
    <row r="391" spans="1:11" ht="15" customHeight="1">
      <c r="A391" s="38" t="s">
        <v>103</v>
      </c>
      <c r="B391" s="81" t="str">
        <f t="shared" si="22"/>
        <v>UW321</v>
      </c>
      <c r="C391" s="38" t="s">
        <v>201</v>
      </c>
      <c r="D391" s="38" t="s">
        <v>211</v>
      </c>
      <c r="E391" s="81" t="str">
        <f t="shared" si="21"/>
        <v>UW321Light Pink130cm</v>
      </c>
      <c r="F391" s="86" t="s">
        <v>168</v>
      </c>
      <c r="G391" s="83" t="str">
        <f>IF(VLOOKUP(A391,[1]Product!$C:$Q,13,FALSE)=H391,"Y","N")</f>
        <v>Y</v>
      </c>
      <c r="H391" s="92">
        <v>147</v>
      </c>
      <c r="I391" s="83" t="str">
        <f>IF(VLOOKUP(A391,[1]Product!$C:$Q,14,FALSE)=J391,"Y","N")</f>
        <v>Y</v>
      </c>
      <c r="J391" s="38">
        <v>151</v>
      </c>
      <c r="K391" s="116" t="str">
        <f>IF(ISNA(VLOOKUP(A391,'[2]0207'!$A:$A,1,FALSE)),"N","Y")</f>
        <v>Y</v>
      </c>
    </row>
    <row r="392" spans="1:11" ht="15" customHeight="1">
      <c r="A392" s="38" t="s">
        <v>104</v>
      </c>
      <c r="B392" s="81" t="str">
        <f t="shared" si="22"/>
        <v>UW321</v>
      </c>
      <c r="C392" s="38" t="s">
        <v>201</v>
      </c>
      <c r="D392" s="38" t="s">
        <v>212</v>
      </c>
      <c r="E392" s="81" t="str">
        <f t="shared" si="21"/>
        <v>UW321Light Pink150cm</v>
      </c>
      <c r="F392" s="86" t="s">
        <v>168</v>
      </c>
      <c r="G392" s="83" t="str">
        <f>IF(VLOOKUP(A392,[1]Product!$C:$Q,13,FALSE)=H392,"Y","N")</f>
        <v>Y</v>
      </c>
      <c r="H392" s="92">
        <v>162</v>
      </c>
      <c r="I392" s="83" t="str">
        <f>IF(VLOOKUP(A392,[1]Product!$C:$Q,14,FALSE)=J392,"Y","N")</f>
        <v>Y</v>
      </c>
      <c r="J392" s="38">
        <v>166</v>
      </c>
      <c r="K392" s="116" t="str">
        <f>IF(ISNA(VLOOKUP(A392,'[2]0207'!$A:$A,1,FALSE)),"N","Y")</f>
        <v>Y</v>
      </c>
    </row>
    <row r="393" spans="1:11" ht="15" customHeight="1">
      <c r="A393" s="38" t="s">
        <v>105</v>
      </c>
      <c r="B393" s="81" t="str">
        <f t="shared" si="22"/>
        <v>UW321</v>
      </c>
      <c r="C393" s="38" t="s">
        <v>193</v>
      </c>
      <c r="D393" s="38" t="s">
        <v>211</v>
      </c>
      <c r="E393" s="81" t="str">
        <f t="shared" si="21"/>
        <v>UW321Beige130cm</v>
      </c>
      <c r="F393" s="86" t="s">
        <v>168</v>
      </c>
      <c r="G393" s="83" t="str">
        <f>IF(VLOOKUP(A393,[1]Product!$C:$Q,13,FALSE)=H393,"Y","N")</f>
        <v>Y</v>
      </c>
      <c r="H393" s="92">
        <v>147</v>
      </c>
      <c r="I393" s="83" t="str">
        <f>IF(VLOOKUP(A393,[1]Product!$C:$Q,14,FALSE)=J393,"Y","N")</f>
        <v>Y</v>
      </c>
      <c r="J393" s="38">
        <v>151</v>
      </c>
      <c r="K393" s="116" t="str">
        <f>IF(ISNA(VLOOKUP(A393,'[2]0207'!$A:$A,1,FALSE)),"N","Y")</f>
        <v>Y</v>
      </c>
    </row>
    <row r="394" spans="1:11" ht="15" customHeight="1">
      <c r="A394" s="38" t="s">
        <v>106</v>
      </c>
      <c r="B394" s="81" t="str">
        <f t="shared" si="22"/>
        <v>UW321</v>
      </c>
      <c r="C394" s="38" t="s">
        <v>193</v>
      </c>
      <c r="D394" s="38" t="s">
        <v>212</v>
      </c>
      <c r="E394" s="81" t="str">
        <f t="shared" si="21"/>
        <v>UW321Beige150cm</v>
      </c>
      <c r="F394" s="86" t="s">
        <v>168</v>
      </c>
      <c r="G394" s="83" t="str">
        <f>IF(VLOOKUP(A394,[1]Product!$C:$Q,13,FALSE)=H394,"Y","N")</f>
        <v>Y</v>
      </c>
      <c r="H394" s="92">
        <v>162</v>
      </c>
      <c r="I394" s="83" t="str">
        <f>IF(VLOOKUP(A394,[1]Product!$C:$Q,14,FALSE)=J394,"Y","N")</f>
        <v>Y</v>
      </c>
      <c r="J394" s="38">
        <v>166</v>
      </c>
      <c r="K394" s="116" t="str">
        <f>IF(ISNA(VLOOKUP(A394,'[2]0207'!$A:$A,1,FALSE)),"N","Y")</f>
        <v>Y</v>
      </c>
    </row>
    <row r="395" spans="1:11" ht="15" customHeight="1">
      <c r="A395" s="38" t="s">
        <v>107</v>
      </c>
      <c r="B395" s="81" t="str">
        <f t="shared" si="22"/>
        <v>UW322</v>
      </c>
      <c r="C395" s="38" t="s">
        <v>201</v>
      </c>
      <c r="D395" s="38" t="s">
        <v>211</v>
      </c>
      <c r="E395" s="81" t="str">
        <f t="shared" si="21"/>
        <v>UW322Light Pink130cm</v>
      </c>
      <c r="F395" s="86" t="s">
        <v>169</v>
      </c>
      <c r="G395" s="83" t="str">
        <f>IF(VLOOKUP(A395,[1]Product!$C:$Q,13,FALSE)=H395,"Y","N")</f>
        <v>Y</v>
      </c>
      <c r="H395" s="92">
        <v>174</v>
      </c>
      <c r="I395" s="83" t="str">
        <f>IF(VLOOKUP(A395,[1]Product!$C:$Q,14,FALSE)=J395,"Y","N")</f>
        <v>Y</v>
      </c>
      <c r="J395" s="38">
        <v>177</v>
      </c>
      <c r="K395" s="116" t="str">
        <f>IF(ISNA(VLOOKUP(A395,'[2]0207'!$A:$A,1,FALSE)),"N","Y")</f>
        <v>Y</v>
      </c>
    </row>
    <row r="396" spans="1:11" ht="15" customHeight="1">
      <c r="A396" s="38" t="s">
        <v>108</v>
      </c>
      <c r="B396" s="81" t="str">
        <f t="shared" si="22"/>
        <v>UW322</v>
      </c>
      <c r="C396" s="38" t="s">
        <v>201</v>
      </c>
      <c r="D396" s="38" t="s">
        <v>212</v>
      </c>
      <c r="E396" s="81" t="str">
        <f t="shared" si="21"/>
        <v>UW322Light Pink150cm</v>
      </c>
      <c r="F396" s="86" t="s">
        <v>169</v>
      </c>
      <c r="G396" s="83" t="str">
        <f>IF(VLOOKUP(A396,[1]Product!$C:$Q,13,FALSE)=H396,"Y","N")</f>
        <v>Y</v>
      </c>
      <c r="H396" s="92">
        <v>189</v>
      </c>
      <c r="I396" s="83" t="str">
        <f>IF(VLOOKUP(A396,[1]Product!$C:$Q,14,FALSE)=J396,"Y","N")</f>
        <v>Y</v>
      </c>
      <c r="J396" s="38">
        <v>192</v>
      </c>
      <c r="K396" s="116" t="str">
        <f>IF(ISNA(VLOOKUP(A396,'[2]0207'!$A:$A,1,FALSE)),"N","Y")</f>
        <v>Y</v>
      </c>
    </row>
    <row r="397" spans="1:11" ht="15" customHeight="1">
      <c r="A397" s="38" t="s">
        <v>109</v>
      </c>
      <c r="B397" s="81" t="str">
        <f t="shared" si="22"/>
        <v>UW322</v>
      </c>
      <c r="C397" s="38" t="s">
        <v>193</v>
      </c>
      <c r="D397" s="38" t="s">
        <v>211</v>
      </c>
      <c r="E397" s="81" t="str">
        <f t="shared" si="21"/>
        <v>UW322Beige130cm</v>
      </c>
      <c r="F397" s="86" t="s">
        <v>169</v>
      </c>
      <c r="G397" s="83" t="str">
        <f>IF(VLOOKUP(A397,[1]Product!$C:$Q,13,FALSE)=H397,"Y","N")</f>
        <v>Y</v>
      </c>
      <c r="H397" s="92">
        <v>174</v>
      </c>
      <c r="I397" s="83" t="str">
        <f>IF(VLOOKUP(A397,[1]Product!$C:$Q,14,FALSE)=J397,"Y","N")</f>
        <v>Y</v>
      </c>
      <c r="J397" s="38">
        <v>177</v>
      </c>
      <c r="K397" s="116" t="str">
        <f>IF(ISNA(VLOOKUP(A397,'[2]0207'!$A:$A,1,FALSE)),"N","Y")</f>
        <v>Y</v>
      </c>
    </row>
    <row r="398" spans="1:11" ht="15" customHeight="1">
      <c r="A398" s="38" t="s">
        <v>110</v>
      </c>
      <c r="B398" s="81" t="str">
        <f t="shared" si="22"/>
        <v>UW322</v>
      </c>
      <c r="C398" s="38" t="s">
        <v>193</v>
      </c>
      <c r="D398" s="38" t="s">
        <v>212</v>
      </c>
      <c r="E398" s="81" t="str">
        <f t="shared" si="21"/>
        <v>UW322Beige150cm</v>
      </c>
      <c r="F398" s="86" t="s">
        <v>169</v>
      </c>
      <c r="G398" s="83" t="str">
        <f>IF(VLOOKUP(A398,[1]Product!$C:$Q,13,FALSE)=H398,"Y","N")</f>
        <v>Y</v>
      </c>
      <c r="H398" s="92">
        <v>189</v>
      </c>
      <c r="I398" s="83" t="str">
        <f>IF(VLOOKUP(A398,[1]Product!$C:$Q,14,FALSE)=J398,"Y","N")</f>
        <v>Y</v>
      </c>
      <c r="J398" s="38">
        <v>192</v>
      </c>
      <c r="K398" s="116" t="str">
        <f>IF(ISNA(VLOOKUP(A398,'[2]0207'!$A:$A,1,FALSE)),"N","Y")</f>
        <v>Y</v>
      </c>
    </row>
    <row r="399" spans="1:11" ht="15" customHeight="1">
      <c r="A399" s="38" t="s">
        <v>111</v>
      </c>
      <c r="B399" s="81" t="str">
        <f t="shared" si="22"/>
        <v>UW323</v>
      </c>
      <c r="C399" s="38" t="s">
        <v>201</v>
      </c>
      <c r="D399" s="38" t="s">
        <v>211</v>
      </c>
      <c r="E399" s="81" t="str">
        <f t="shared" si="21"/>
        <v>UW323Light Pink130cm</v>
      </c>
      <c r="F399" s="86" t="s">
        <v>170</v>
      </c>
      <c r="G399" s="83" t="str">
        <f>IF(VLOOKUP(A399,[1]Product!$C:$Q,13,FALSE)=H399,"Y","N")</f>
        <v>Y</v>
      </c>
      <c r="H399" s="92">
        <v>169</v>
      </c>
      <c r="I399" s="83" t="str">
        <f>IF(VLOOKUP(A399,[1]Product!$C:$Q,14,FALSE)=J399,"Y","N")</f>
        <v>Y</v>
      </c>
      <c r="J399" s="38">
        <v>171</v>
      </c>
      <c r="K399" s="116" t="str">
        <f>IF(ISNA(VLOOKUP(A399,'[2]0207'!$A:$A,1,FALSE)),"N","Y")</f>
        <v>Y</v>
      </c>
    </row>
    <row r="400" spans="1:11" ht="15" customHeight="1">
      <c r="A400" s="38" t="s">
        <v>112</v>
      </c>
      <c r="B400" s="81" t="str">
        <f t="shared" si="22"/>
        <v>UW323</v>
      </c>
      <c r="C400" s="38" t="s">
        <v>193</v>
      </c>
      <c r="D400" s="38" t="s">
        <v>211</v>
      </c>
      <c r="E400" s="81" t="str">
        <f t="shared" si="21"/>
        <v>UW323Beige130cm</v>
      </c>
      <c r="F400" s="86" t="s">
        <v>170</v>
      </c>
      <c r="G400" s="83" t="str">
        <f>IF(VLOOKUP(A400,[1]Product!$C:$Q,13,FALSE)=H400,"Y","N")</f>
        <v>Y</v>
      </c>
      <c r="H400" s="92">
        <v>169</v>
      </c>
      <c r="I400" s="83" t="str">
        <f>IF(VLOOKUP(A400,[1]Product!$C:$Q,14,FALSE)=J400,"Y","N")</f>
        <v>Y</v>
      </c>
      <c r="J400" s="38">
        <v>171</v>
      </c>
      <c r="K400" s="116" t="str">
        <f>IF(ISNA(VLOOKUP(A400,'[2]0207'!$A:$A,1,FALSE)),"N","Y")</f>
        <v>Y</v>
      </c>
    </row>
    <row r="401" spans="1:11" ht="15" customHeight="1">
      <c r="A401" s="38" t="s">
        <v>113</v>
      </c>
      <c r="B401" s="81" t="str">
        <f t="shared" si="22"/>
        <v>UW324</v>
      </c>
      <c r="C401" s="38" t="s">
        <v>201</v>
      </c>
      <c r="D401" s="38" t="s">
        <v>211</v>
      </c>
      <c r="E401" s="81" t="str">
        <f t="shared" si="21"/>
        <v>UW324Light Pink130cm</v>
      </c>
      <c r="F401" s="86" t="s">
        <v>171</v>
      </c>
      <c r="G401" s="83" t="str">
        <f>IF(VLOOKUP(A401,[1]Product!$C:$Q,13,FALSE)=H401,"Y","N")</f>
        <v>Y</v>
      </c>
      <c r="H401" s="92">
        <v>61</v>
      </c>
      <c r="I401" s="83" t="str">
        <f>IF(VLOOKUP(A401,[1]Product!$C:$Q,14,FALSE)=J401,"Y","N")</f>
        <v>Y</v>
      </c>
      <c r="J401" s="38">
        <v>62</v>
      </c>
      <c r="K401" s="116" t="str">
        <f>IF(ISNA(VLOOKUP(A401,'[2]0207'!$A:$A,1,FALSE)),"N","Y")</f>
        <v>Y</v>
      </c>
    </row>
    <row r="402" spans="1:11" ht="15" customHeight="1">
      <c r="A402" s="38" t="s">
        <v>114</v>
      </c>
      <c r="B402" s="81" t="str">
        <f t="shared" si="22"/>
        <v>UW324</v>
      </c>
      <c r="C402" s="38" t="s">
        <v>201</v>
      </c>
      <c r="D402" s="38" t="s">
        <v>212</v>
      </c>
      <c r="E402" s="81" t="str">
        <f t="shared" si="21"/>
        <v>UW324Light Pink150cm</v>
      </c>
      <c r="F402" s="86" t="s">
        <v>171</v>
      </c>
      <c r="G402" s="83" t="str">
        <f>IF(VLOOKUP(A402,[1]Product!$C:$Q,13,FALSE)=H402,"Y","N")</f>
        <v>Y</v>
      </c>
      <c r="H402" s="92">
        <v>77</v>
      </c>
      <c r="I402" s="83" t="str">
        <f>IF(VLOOKUP(A402,[1]Product!$C:$Q,14,FALSE)=J402,"Y","N")</f>
        <v>Y</v>
      </c>
      <c r="J402" s="38">
        <v>78</v>
      </c>
      <c r="K402" s="116" t="str">
        <f>IF(ISNA(VLOOKUP(A402,'[2]0207'!$A:$A,1,FALSE)),"N","Y")</f>
        <v>Y</v>
      </c>
    </row>
    <row r="403" spans="1:11" ht="15" customHeight="1">
      <c r="A403" s="38" t="s">
        <v>115</v>
      </c>
      <c r="B403" s="81" t="str">
        <f t="shared" si="22"/>
        <v>UW325</v>
      </c>
      <c r="C403" s="38" t="s">
        <v>193</v>
      </c>
      <c r="D403" s="38" t="s">
        <v>211</v>
      </c>
      <c r="E403" s="81" t="str">
        <f t="shared" si="21"/>
        <v>UW325Beige130cm</v>
      </c>
      <c r="F403" s="86" t="s">
        <v>172</v>
      </c>
      <c r="G403" s="83" t="str">
        <f>IF(VLOOKUP(A403,[1]Product!$C:$Q,13,FALSE)=H403,"Y","N")</f>
        <v>Y</v>
      </c>
      <c r="H403" s="92">
        <v>82</v>
      </c>
      <c r="I403" s="83" t="str">
        <f>IF(VLOOKUP(A403,[1]Product!$C:$Q,14,FALSE)=J403,"Y","N")</f>
        <v>Y</v>
      </c>
      <c r="J403" s="38">
        <v>83</v>
      </c>
      <c r="K403" s="116" t="str">
        <f>IF(ISNA(VLOOKUP(A403,'[2]0207'!$A:$A,1,FALSE)),"N","Y")</f>
        <v>Y</v>
      </c>
    </row>
    <row r="404" spans="1:11" ht="15" customHeight="1">
      <c r="A404" s="38" t="s">
        <v>116</v>
      </c>
      <c r="B404" s="81" t="str">
        <f t="shared" si="22"/>
        <v>UW325</v>
      </c>
      <c r="C404" s="38" t="s">
        <v>193</v>
      </c>
      <c r="D404" s="38" t="s">
        <v>212</v>
      </c>
      <c r="E404" s="81" t="str">
        <f t="shared" si="21"/>
        <v>UW325Beige150cm</v>
      </c>
      <c r="F404" s="86" t="s">
        <v>172</v>
      </c>
      <c r="G404" s="83" t="str">
        <f>IF(VLOOKUP(A404,[1]Product!$C:$Q,13,FALSE)=H404,"Y","N")</f>
        <v>Y</v>
      </c>
      <c r="H404" s="92">
        <v>97</v>
      </c>
      <c r="I404" s="83" t="str">
        <f>IF(VLOOKUP(A404,[1]Product!$C:$Q,14,FALSE)=J404,"Y","N")</f>
        <v>Y</v>
      </c>
      <c r="J404" s="38">
        <v>99</v>
      </c>
      <c r="K404" s="116" t="str">
        <f>IF(ISNA(VLOOKUP(A404,'[2]0207'!$A:$A,1,FALSE)),"N","Y")</f>
        <v>Y</v>
      </c>
    </row>
    <row r="405" spans="1:11" ht="15" customHeight="1">
      <c r="A405" s="38" t="s">
        <v>117</v>
      </c>
      <c r="B405" s="81" t="str">
        <f t="shared" si="22"/>
        <v>UW403</v>
      </c>
      <c r="C405" s="38" t="s">
        <v>179</v>
      </c>
      <c r="D405" s="38" t="s">
        <v>129</v>
      </c>
      <c r="E405" s="81" t="str">
        <f t="shared" si="21"/>
        <v>UW403GrayM</v>
      </c>
      <c r="F405" s="86" t="s">
        <v>173</v>
      </c>
      <c r="G405" s="83" t="str">
        <f>IF(VLOOKUP(A405,[1]Product!$C:$Q,13,FALSE)=H405,"Y","N")</f>
        <v>Y</v>
      </c>
      <c r="H405" s="92">
        <v>388</v>
      </c>
      <c r="I405" s="83" t="str">
        <f>IF(VLOOKUP(A405,[1]Product!$C:$Q,14,FALSE)=J405,"Y","N")</f>
        <v>Y</v>
      </c>
      <c r="J405" s="38">
        <v>395</v>
      </c>
      <c r="K405" s="116" t="str">
        <f>IF(ISNA(VLOOKUP(A405,'[2]0207'!$A:$A,1,FALSE)),"N","Y")</f>
        <v>Y</v>
      </c>
    </row>
    <row r="406" spans="1:11" ht="15" customHeight="1">
      <c r="A406" s="97" t="s">
        <v>546</v>
      </c>
      <c r="B406" s="81" t="str">
        <f t="shared" si="22"/>
        <v>UW405</v>
      </c>
      <c r="C406" s="50" t="s">
        <v>179</v>
      </c>
      <c r="D406" s="38" t="s">
        <v>125</v>
      </c>
      <c r="E406" s="81" t="str">
        <f t="shared" ref="E406:E414" si="23">+B406&amp;C406&amp;D406</f>
        <v>UW405GrayS</v>
      </c>
      <c r="F406" s="86" t="s">
        <v>579</v>
      </c>
      <c r="G406" s="83" t="str">
        <f>IF(VLOOKUP(A406,[1]Product!$C:$Q,13,FALSE)=H406,"Y","N")</f>
        <v>Y</v>
      </c>
      <c r="H406" s="92">
        <v>450</v>
      </c>
      <c r="I406" s="83" t="str">
        <f>IF(VLOOKUP(A406,[1]Product!$C:$Q,14,FALSE)=J406,"Y","N")</f>
        <v>Y</v>
      </c>
      <c r="J406" s="38">
        <v>459</v>
      </c>
      <c r="K406" s="116" t="str">
        <f>IF(ISNA(VLOOKUP(A406,'[2]0207'!$A:$A,1,FALSE)),"N","Y")</f>
        <v>Y</v>
      </c>
    </row>
    <row r="407" spans="1:11" ht="15" customHeight="1">
      <c r="A407" s="97" t="s">
        <v>547</v>
      </c>
      <c r="B407" s="81" t="str">
        <f t="shared" si="22"/>
        <v>UW405</v>
      </c>
      <c r="C407" s="50" t="s">
        <v>179</v>
      </c>
      <c r="D407" s="38" t="s">
        <v>129</v>
      </c>
      <c r="E407" s="81" t="str">
        <f t="shared" si="23"/>
        <v>UW405GrayM</v>
      </c>
      <c r="F407" s="86" t="s">
        <v>579</v>
      </c>
      <c r="G407" s="83" t="str">
        <f>IF(VLOOKUP(A407,[1]Product!$C:$Q,13,FALSE)=H407,"Y","N")</f>
        <v>Y</v>
      </c>
      <c r="H407" s="92">
        <v>450</v>
      </c>
      <c r="I407" s="83" t="str">
        <f>IF(VLOOKUP(A407,[1]Product!$C:$Q,14,FALSE)=J407,"Y","N")</f>
        <v>Y</v>
      </c>
      <c r="J407" s="38">
        <v>459</v>
      </c>
      <c r="K407" s="116" t="str">
        <f>IF(ISNA(VLOOKUP(A407,'[2]0207'!$A:$A,1,FALSE)),"N","Y")</f>
        <v>Y</v>
      </c>
    </row>
    <row r="408" spans="1:11" ht="15" customHeight="1">
      <c r="A408" s="97" t="s">
        <v>548</v>
      </c>
      <c r="B408" s="81" t="str">
        <f t="shared" si="22"/>
        <v>UW405</v>
      </c>
      <c r="C408" s="50" t="s">
        <v>179</v>
      </c>
      <c r="D408" s="38" t="s">
        <v>128</v>
      </c>
      <c r="E408" s="81" t="str">
        <f t="shared" si="23"/>
        <v>UW405GrayL</v>
      </c>
      <c r="F408" s="86" t="s">
        <v>579</v>
      </c>
      <c r="G408" s="83" t="str">
        <f>IF(VLOOKUP(A408,[1]Product!$C:$Q,13,FALSE)=H408,"Y","N")</f>
        <v>Y</v>
      </c>
      <c r="H408" s="92">
        <v>480</v>
      </c>
      <c r="I408" s="83" t="str">
        <f>IF(VLOOKUP(A408,[1]Product!$C:$Q,14,FALSE)=J408,"Y","N")</f>
        <v>Y</v>
      </c>
      <c r="J408" s="38">
        <v>489</v>
      </c>
      <c r="K408" s="116" t="str">
        <f>IF(ISNA(VLOOKUP(A408,'[2]0207'!$A:$A,1,FALSE)),"N","Y")</f>
        <v>Y</v>
      </c>
    </row>
    <row r="409" spans="1:11" ht="15" customHeight="1">
      <c r="A409" s="97" t="s">
        <v>549</v>
      </c>
      <c r="B409" s="81" t="str">
        <f t="shared" si="22"/>
        <v>UW406</v>
      </c>
      <c r="C409" s="50" t="s">
        <v>179</v>
      </c>
      <c r="D409" s="38" t="s">
        <v>125</v>
      </c>
      <c r="E409" s="81" t="str">
        <f t="shared" si="23"/>
        <v>UW406GrayS</v>
      </c>
      <c r="F409" s="86" t="s">
        <v>159</v>
      </c>
      <c r="G409" s="83" t="str">
        <f>IF(VLOOKUP(A409,[1]Product!$C:$Q,13,FALSE)=H409,"Y","N")</f>
        <v>Y</v>
      </c>
      <c r="H409" s="92">
        <v>425</v>
      </c>
      <c r="I409" s="83" t="str">
        <f>IF(VLOOKUP(A409,[1]Product!$C:$Q,14,FALSE)=J409,"Y","N")</f>
        <v>Y</v>
      </c>
      <c r="J409" s="38">
        <v>433</v>
      </c>
      <c r="K409" s="116" t="str">
        <f>IF(ISNA(VLOOKUP(A409,'[2]0207'!$A:$A,1,FALSE)),"N","Y")</f>
        <v>Y</v>
      </c>
    </row>
    <row r="410" spans="1:11" ht="15" customHeight="1">
      <c r="A410" s="97" t="s">
        <v>550</v>
      </c>
      <c r="B410" s="81" t="str">
        <f t="shared" si="22"/>
        <v>UW406</v>
      </c>
      <c r="C410" s="50" t="s">
        <v>179</v>
      </c>
      <c r="D410" s="38" t="s">
        <v>129</v>
      </c>
      <c r="E410" s="81" t="str">
        <f t="shared" si="23"/>
        <v>UW406GrayM</v>
      </c>
      <c r="F410" s="86" t="s">
        <v>159</v>
      </c>
      <c r="G410" s="83" t="str">
        <f>IF(VLOOKUP(A410,[1]Product!$C:$Q,13,FALSE)=H410,"Y","N")</f>
        <v>Y</v>
      </c>
      <c r="H410" s="92">
        <v>425</v>
      </c>
      <c r="I410" s="83" t="str">
        <f>IF(VLOOKUP(A410,[1]Product!$C:$Q,14,FALSE)=J410,"Y","N")</f>
        <v>Y</v>
      </c>
      <c r="J410" s="38">
        <v>433</v>
      </c>
      <c r="K410" s="116" t="str">
        <f>IF(ISNA(VLOOKUP(A410,'[2]0207'!$A:$A,1,FALSE)),"N","Y")</f>
        <v>Y</v>
      </c>
    </row>
    <row r="411" spans="1:11" ht="15" customHeight="1">
      <c r="A411" s="97" t="s">
        <v>551</v>
      </c>
      <c r="B411" s="81" t="str">
        <f t="shared" si="22"/>
        <v>UW406</v>
      </c>
      <c r="C411" s="50" t="s">
        <v>179</v>
      </c>
      <c r="D411" s="38" t="s">
        <v>128</v>
      </c>
      <c r="E411" s="81" t="str">
        <f t="shared" si="23"/>
        <v>UW406GrayL</v>
      </c>
      <c r="F411" s="86" t="s">
        <v>159</v>
      </c>
      <c r="G411" s="83" t="str">
        <f>IF(VLOOKUP(A411,[1]Product!$C:$Q,13,FALSE)=H411,"Y","N")</f>
        <v>Y</v>
      </c>
      <c r="H411" s="92">
        <v>470</v>
      </c>
      <c r="I411" s="83" t="str">
        <f>IF(VLOOKUP(A411,[1]Product!$C:$Q,14,FALSE)=J411,"Y","N")</f>
        <v>Y</v>
      </c>
      <c r="J411" s="38">
        <v>479</v>
      </c>
      <c r="K411" s="116" t="str">
        <f>IF(ISNA(VLOOKUP(A411,'[2]0207'!$A:$A,1,FALSE)),"N","Y")</f>
        <v>Y</v>
      </c>
    </row>
    <row r="412" spans="1:11" ht="15" customHeight="1">
      <c r="A412" s="97" t="s">
        <v>552</v>
      </c>
      <c r="B412" s="81" t="str">
        <f t="shared" si="22"/>
        <v>UW407</v>
      </c>
      <c r="C412" s="50" t="s">
        <v>179</v>
      </c>
      <c r="D412" s="38" t="s">
        <v>125</v>
      </c>
      <c r="E412" s="81" t="str">
        <f t="shared" si="23"/>
        <v>UW407GrayS</v>
      </c>
      <c r="F412" s="86" t="s">
        <v>161</v>
      </c>
      <c r="G412" s="83" t="str">
        <f>IF(VLOOKUP(A412,[1]Product!$C:$Q,13,FALSE)=H412,"Y","N")</f>
        <v>Y</v>
      </c>
      <c r="H412" s="92">
        <v>440</v>
      </c>
      <c r="I412" s="83" t="str">
        <f>IF(VLOOKUP(A412,[1]Product!$C:$Q,14,FALSE)=J412,"Y","N")</f>
        <v>Y</v>
      </c>
      <c r="J412" s="38">
        <v>449</v>
      </c>
      <c r="K412" s="116" t="str">
        <f>IF(ISNA(VLOOKUP(A412,'[2]0207'!$A:$A,1,FALSE)),"N","Y")</f>
        <v>Y</v>
      </c>
    </row>
    <row r="413" spans="1:11" ht="15" customHeight="1">
      <c r="A413" s="97" t="s">
        <v>553</v>
      </c>
      <c r="B413" s="81" t="str">
        <f t="shared" si="22"/>
        <v>UW407</v>
      </c>
      <c r="C413" s="50" t="s">
        <v>179</v>
      </c>
      <c r="D413" s="38" t="s">
        <v>129</v>
      </c>
      <c r="E413" s="81" t="str">
        <f t="shared" si="23"/>
        <v>UW407GrayM</v>
      </c>
      <c r="F413" s="86" t="s">
        <v>161</v>
      </c>
      <c r="G413" s="83" t="str">
        <f>IF(VLOOKUP(A413,[1]Product!$C:$Q,13,FALSE)=H413,"Y","N")</f>
        <v>Y</v>
      </c>
      <c r="H413" s="92">
        <v>440</v>
      </c>
      <c r="I413" s="83" t="str">
        <f>IF(VLOOKUP(A413,[1]Product!$C:$Q,14,FALSE)=J413,"Y","N")</f>
        <v>Y</v>
      </c>
      <c r="J413" s="38">
        <v>449</v>
      </c>
      <c r="K413" s="116" t="str">
        <f>IF(ISNA(VLOOKUP(A413,'[2]0207'!$A:$A,1,FALSE)),"N","Y")</f>
        <v>Y</v>
      </c>
    </row>
    <row r="414" spans="1:11" ht="15" customHeight="1">
      <c r="A414" s="38" t="s">
        <v>554</v>
      </c>
      <c r="B414" s="81" t="str">
        <f t="shared" si="22"/>
        <v>UW407</v>
      </c>
      <c r="C414" s="50" t="s">
        <v>179</v>
      </c>
      <c r="D414" s="38" t="s">
        <v>128</v>
      </c>
      <c r="E414" s="81" t="str">
        <f t="shared" si="23"/>
        <v>UW407GrayL</v>
      </c>
      <c r="F414" s="86" t="s">
        <v>161</v>
      </c>
      <c r="G414" s="83" t="str">
        <f>IF(VLOOKUP(A414,[1]Product!$C:$Q,13,FALSE)=H414,"Y","N")</f>
        <v>Y</v>
      </c>
      <c r="H414" s="92">
        <v>485</v>
      </c>
      <c r="I414" s="83" t="str">
        <f>IF(VLOOKUP(A414,[1]Product!$C:$Q,14,FALSE)=J414,"Y","N")</f>
        <v>Y</v>
      </c>
      <c r="J414" s="38">
        <v>494</v>
      </c>
      <c r="K414" s="116" t="str">
        <f>IF(ISNA(VLOOKUP(A414,'[2]0207'!$A:$A,1,FALSE)),"N","Y")</f>
        <v>Y</v>
      </c>
    </row>
    <row r="415" spans="1:11" ht="15" customHeight="1">
      <c r="A415" s="38" t="s">
        <v>118</v>
      </c>
      <c r="B415" s="81" t="str">
        <f t="shared" si="22"/>
        <v>UW603</v>
      </c>
      <c r="C415" s="38" t="s">
        <v>179</v>
      </c>
      <c r="D415" s="38" t="s">
        <v>126</v>
      </c>
      <c r="E415" s="81" t="str">
        <f t="shared" ref="E415:E458" si="24">+B415&amp;C415&amp;D415</f>
        <v>UW603GrayLL</v>
      </c>
      <c r="F415" s="86" t="s">
        <v>365</v>
      </c>
      <c r="G415" s="83" t="str">
        <f>IF(VLOOKUP(A415,[1]Product!$C:$Q,13,FALSE)=H415,"Y","N")</f>
        <v>Y</v>
      </c>
      <c r="H415" s="92">
        <v>142</v>
      </c>
      <c r="I415" s="83" t="str">
        <f>IF(VLOOKUP(A415,[1]Product!$C:$Q,14,FALSE)=J415,"Y","N")</f>
        <v>Y</v>
      </c>
      <c r="J415" s="38">
        <v>145</v>
      </c>
      <c r="K415" s="116" t="str">
        <f>IF(ISNA(VLOOKUP(A415,'[2]0207'!$A:$A,1,FALSE)),"N","Y")</f>
        <v>Y</v>
      </c>
    </row>
    <row r="416" spans="1:11" ht="15" customHeight="1">
      <c r="A416" s="38" t="s">
        <v>119</v>
      </c>
      <c r="B416" s="81" t="str">
        <f t="shared" si="22"/>
        <v>UW603</v>
      </c>
      <c r="C416" s="38" t="s">
        <v>179</v>
      </c>
      <c r="D416" s="38" t="s">
        <v>127</v>
      </c>
      <c r="E416" s="81" t="str">
        <f t="shared" si="24"/>
        <v>UW603Gray3L</v>
      </c>
      <c r="F416" s="86" t="s">
        <v>365</v>
      </c>
      <c r="G416" s="83" t="str">
        <f>IF(VLOOKUP(A416,[1]Product!$C:$Q,13,FALSE)=H416,"Y","N")</f>
        <v>Y</v>
      </c>
      <c r="H416" s="92">
        <v>157</v>
      </c>
      <c r="I416" s="83" t="str">
        <f>IF(VLOOKUP(A416,[1]Product!$C:$Q,14,FALSE)=J416,"Y","N")</f>
        <v>Y</v>
      </c>
      <c r="J416" s="38">
        <v>161</v>
      </c>
      <c r="K416" s="116" t="str">
        <f>IF(ISNA(VLOOKUP(A416,'[2]0207'!$A:$A,1,FALSE)),"N","Y")</f>
        <v>Y</v>
      </c>
    </row>
    <row r="417" spans="1:11" ht="15" customHeight="1">
      <c r="A417" s="38" t="s">
        <v>120</v>
      </c>
      <c r="B417" s="81" t="str">
        <f t="shared" si="22"/>
        <v>UW603</v>
      </c>
      <c r="C417" s="38" t="s">
        <v>184</v>
      </c>
      <c r="D417" s="38" t="s">
        <v>126</v>
      </c>
      <c r="E417" s="81" t="str">
        <f t="shared" si="24"/>
        <v>UW603PurpleLL</v>
      </c>
      <c r="F417" s="86" t="s">
        <v>365</v>
      </c>
      <c r="G417" s="83" t="str">
        <f>IF(VLOOKUP(A417,[1]Product!$C:$Q,13,FALSE)=H417,"Y","N")</f>
        <v>Y</v>
      </c>
      <c r="H417" s="92">
        <v>142</v>
      </c>
      <c r="I417" s="83" t="str">
        <f>IF(VLOOKUP(A417,[1]Product!$C:$Q,14,FALSE)=J417,"Y","N")</f>
        <v>Y</v>
      </c>
      <c r="J417" s="38">
        <v>145</v>
      </c>
      <c r="K417" s="116" t="str">
        <f>IF(ISNA(VLOOKUP(A417,'[2]0207'!$A:$A,1,FALSE)),"N","Y")</f>
        <v>Y</v>
      </c>
    </row>
    <row r="418" spans="1:11" ht="15" customHeight="1">
      <c r="A418" s="38" t="s">
        <v>121</v>
      </c>
      <c r="B418" s="81" t="str">
        <f t="shared" si="22"/>
        <v>UW603</v>
      </c>
      <c r="C418" s="38" t="s">
        <v>184</v>
      </c>
      <c r="D418" s="38" t="s">
        <v>127</v>
      </c>
      <c r="E418" s="81" t="str">
        <f t="shared" si="24"/>
        <v>UW603Purple3L</v>
      </c>
      <c r="F418" s="86" t="s">
        <v>365</v>
      </c>
      <c r="G418" s="83" t="str">
        <f>IF(VLOOKUP(A418,[1]Product!$C:$Q,13,FALSE)=H418,"Y","N")</f>
        <v>Y</v>
      </c>
      <c r="H418" s="92">
        <v>157</v>
      </c>
      <c r="I418" s="83" t="str">
        <f>IF(VLOOKUP(A418,[1]Product!$C:$Q,14,FALSE)=J418,"Y","N")</f>
        <v>Y</v>
      </c>
      <c r="J418" s="38">
        <v>161</v>
      </c>
      <c r="K418" s="116" t="str">
        <f>IF(ISNA(VLOOKUP(A418,'[2]0207'!$A:$A,1,FALSE)),"N","Y")</f>
        <v>Y</v>
      </c>
    </row>
    <row r="419" spans="1:11" ht="15" customHeight="1">
      <c r="A419" s="38" t="s">
        <v>122</v>
      </c>
      <c r="B419" s="81" t="str">
        <f t="shared" si="22"/>
        <v>UW603</v>
      </c>
      <c r="C419" s="38" t="s">
        <v>193</v>
      </c>
      <c r="D419" s="38" t="s">
        <v>127</v>
      </c>
      <c r="E419" s="81" t="str">
        <f t="shared" si="24"/>
        <v>UW603Beige3L</v>
      </c>
      <c r="F419" s="86" t="s">
        <v>365</v>
      </c>
      <c r="G419" s="83" t="str">
        <f>IF(VLOOKUP(A419,[1]Product!$C:$Q,13,FALSE)=H419,"Y","N")</f>
        <v>Y</v>
      </c>
      <c r="H419" s="92">
        <v>157</v>
      </c>
      <c r="I419" s="83" t="str">
        <f>IF(VLOOKUP(A419,[1]Product!$C:$Q,14,FALSE)=J419,"Y","N")</f>
        <v>Y</v>
      </c>
      <c r="J419" s="38">
        <v>161</v>
      </c>
      <c r="K419" s="116" t="str">
        <f>IF(ISNA(VLOOKUP(A419,'[2]0207'!$A:$A,1,FALSE)),"N","Y")</f>
        <v>Y</v>
      </c>
    </row>
    <row r="420" spans="1:11" ht="15" customHeight="1">
      <c r="A420" s="38" t="s">
        <v>669</v>
      </c>
      <c r="B420" s="81" t="str">
        <f t="shared" si="22"/>
        <v>UW611</v>
      </c>
      <c r="C420" s="38" t="s">
        <v>185</v>
      </c>
      <c r="D420" s="93" t="s">
        <v>129</v>
      </c>
      <c r="E420" s="81" t="str">
        <f t="shared" si="24"/>
        <v>UW611Wine RedM</v>
      </c>
      <c r="F420" s="86" t="s">
        <v>459</v>
      </c>
      <c r="G420" s="83" t="str">
        <f>IF(VLOOKUP(A420,[1]Product!$C:$Q,13,FALSE)=H420,"Y","N")</f>
        <v>Y</v>
      </c>
      <c r="H420" s="92">
        <v>165</v>
      </c>
      <c r="I420" s="83" t="str">
        <f>IF(VLOOKUP(A420,[1]Product!$C:$Q,14,FALSE)=J420,"Y","N")</f>
        <v>Y</v>
      </c>
      <c r="J420" s="38">
        <v>168</v>
      </c>
      <c r="K420" s="116" t="str">
        <f>IF(ISNA(VLOOKUP(A420,'[2]0207'!$A:$A,1,FALSE)),"N","Y")</f>
        <v>Y</v>
      </c>
    </row>
    <row r="421" spans="1:11" ht="15" customHeight="1">
      <c r="A421" s="38" t="s">
        <v>670</v>
      </c>
      <c r="B421" s="81" t="str">
        <f t="shared" si="22"/>
        <v>UW611</v>
      </c>
      <c r="C421" s="38" t="s">
        <v>185</v>
      </c>
      <c r="D421" s="93" t="s">
        <v>128</v>
      </c>
      <c r="E421" s="81" t="str">
        <f t="shared" si="24"/>
        <v>UW611Wine RedL</v>
      </c>
      <c r="F421" s="86" t="s">
        <v>459</v>
      </c>
      <c r="G421" s="83" t="str">
        <f>IF(VLOOKUP(A421,[1]Product!$C:$Q,13,FALSE)=H421,"Y","N")</f>
        <v>Y</v>
      </c>
      <c r="H421" s="92">
        <v>165</v>
      </c>
      <c r="I421" s="83" t="str">
        <f>IF(VLOOKUP(A421,[1]Product!$C:$Q,14,FALSE)=J421,"Y","N")</f>
        <v>Y</v>
      </c>
      <c r="J421" s="38">
        <v>168</v>
      </c>
      <c r="K421" s="116" t="str">
        <f>IF(ISNA(VLOOKUP(A421,'[2]0207'!$A:$A,1,FALSE)),"N","Y")</f>
        <v>Y</v>
      </c>
    </row>
    <row r="422" spans="1:11" ht="15" customHeight="1">
      <c r="A422" s="38" t="s">
        <v>671</v>
      </c>
      <c r="B422" s="81" t="str">
        <f t="shared" si="22"/>
        <v>UW611</v>
      </c>
      <c r="C422" s="38" t="s">
        <v>185</v>
      </c>
      <c r="D422" s="93" t="s">
        <v>126</v>
      </c>
      <c r="E422" s="81" t="str">
        <f t="shared" si="24"/>
        <v>UW611Wine RedLL</v>
      </c>
      <c r="F422" s="86" t="s">
        <v>459</v>
      </c>
      <c r="G422" s="83" t="str">
        <f>IF(VLOOKUP(A422,[1]Product!$C:$Q,13,FALSE)=H422,"Y","N")</f>
        <v>Y</v>
      </c>
      <c r="H422" s="92">
        <v>175</v>
      </c>
      <c r="I422" s="83" t="str">
        <f>IF(VLOOKUP(A422,[1]Product!$C:$Q,14,FALSE)=J422,"Y","N")</f>
        <v>Y</v>
      </c>
      <c r="J422" s="38">
        <v>178</v>
      </c>
      <c r="K422" s="116" t="str">
        <f>IF(ISNA(VLOOKUP(A422,'[2]0207'!$A:$A,1,FALSE)),"N","Y")</f>
        <v>Y</v>
      </c>
    </row>
    <row r="423" spans="1:11" ht="15" customHeight="1">
      <c r="A423" s="38" t="s">
        <v>672</v>
      </c>
      <c r="B423" s="81" t="str">
        <f t="shared" si="22"/>
        <v>UW611</v>
      </c>
      <c r="C423" s="38" t="s">
        <v>185</v>
      </c>
      <c r="D423" s="93" t="s">
        <v>127</v>
      </c>
      <c r="E423" s="81" t="str">
        <f t="shared" si="24"/>
        <v>UW611Wine Red3L</v>
      </c>
      <c r="F423" s="86" t="s">
        <v>459</v>
      </c>
      <c r="G423" s="83" t="str">
        <f>IF(VLOOKUP(A423,[1]Product!$C:$Q,13,FALSE)=H423,"Y","N")</f>
        <v>Y</v>
      </c>
      <c r="H423" s="92">
        <v>195</v>
      </c>
      <c r="I423" s="83" t="str">
        <f>IF(VLOOKUP(A423,[1]Product!$C:$Q,14,FALSE)=J423,"Y","N")</f>
        <v>Y</v>
      </c>
      <c r="J423" s="38">
        <v>199</v>
      </c>
      <c r="K423" s="116" t="str">
        <f>IF(ISNA(VLOOKUP(A423,'[2]0207'!$A:$A,1,FALSE)),"N","Y")</f>
        <v>Y</v>
      </c>
    </row>
    <row r="424" spans="1:11" ht="15" customHeight="1">
      <c r="A424" s="38" t="s">
        <v>448</v>
      </c>
      <c r="B424" s="81" t="str">
        <f t="shared" si="22"/>
        <v>UW611</v>
      </c>
      <c r="C424" s="38" t="s">
        <v>461</v>
      </c>
      <c r="D424" s="93" t="s">
        <v>129</v>
      </c>
      <c r="E424" s="81" t="str">
        <f t="shared" si="24"/>
        <v>UW611Light OrangeM</v>
      </c>
      <c r="F424" s="86" t="s">
        <v>459</v>
      </c>
      <c r="G424" s="83" t="str">
        <f>IF(VLOOKUP(A424,[1]Product!$C:$Q,13,FALSE)=H424,"Y","N")</f>
        <v>Y</v>
      </c>
      <c r="H424" s="92">
        <v>165</v>
      </c>
      <c r="I424" s="83" t="str">
        <f>IF(VLOOKUP(A424,[1]Product!$C:$Q,14,FALSE)=J424,"Y","N")</f>
        <v>Y</v>
      </c>
      <c r="J424" s="38">
        <v>168</v>
      </c>
      <c r="K424" s="116" t="str">
        <f>IF(ISNA(VLOOKUP(A424,'[2]0207'!$A:$A,1,FALSE)),"N","Y")</f>
        <v>Y</v>
      </c>
    </row>
    <row r="425" spans="1:11" ht="15" customHeight="1">
      <c r="A425" s="38" t="s">
        <v>449</v>
      </c>
      <c r="B425" s="81" t="str">
        <f t="shared" si="22"/>
        <v>UW611</v>
      </c>
      <c r="C425" s="38" t="s">
        <v>461</v>
      </c>
      <c r="D425" s="93" t="s">
        <v>128</v>
      </c>
      <c r="E425" s="81" t="str">
        <f t="shared" si="24"/>
        <v>UW611Light OrangeL</v>
      </c>
      <c r="F425" s="86" t="s">
        <v>459</v>
      </c>
      <c r="G425" s="83" t="str">
        <f>IF(VLOOKUP(A425,[1]Product!$C:$Q,13,FALSE)=H425,"Y","N")</f>
        <v>Y</v>
      </c>
      <c r="H425" s="92">
        <v>165</v>
      </c>
      <c r="I425" s="83" t="str">
        <f>IF(VLOOKUP(A425,[1]Product!$C:$Q,14,FALSE)=J425,"Y","N")</f>
        <v>Y</v>
      </c>
      <c r="J425" s="38">
        <v>168</v>
      </c>
      <c r="K425" s="116" t="str">
        <f>IF(ISNA(VLOOKUP(A425,'[2]0207'!$A:$A,1,FALSE)),"N","Y")</f>
        <v>Y</v>
      </c>
    </row>
    <row r="426" spans="1:11" ht="15" customHeight="1">
      <c r="A426" s="38" t="s">
        <v>450</v>
      </c>
      <c r="B426" s="81" t="str">
        <f t="shared" si="22"/>
        <v>UW611</v>
      </c>
      <c r="C426" s="38" t="s">
        <v>461</v>
      </c>
      <c r="D426" s="93" t="s">
        <v>126</v>
      </c>
      <c r="E426" s="81" t="str">
        <f t="shared" si="24"/>
        <v>UW611Light OrangeLL</v>
      </c>
      <c r="F426" s="86" t="s">
        <v>459</v>
      </c>
      <c r="G426" s="83" t="str">
        <f>IF(VLOOKUP(A426,[1]Product!$C:$Q,13,FALSE)=H426,"Y","N")</f>
        <v>Y</v>
      </c>
      <c r="H426" s="92">
        <v>175</v>
      </c>
      <c r="I426" s="83" t="str">
        <f>IF(VLOOKUP(A426,[1]Product!$C:$Q,14,FALSE)=J426,"Y","N")</f>
        <v>Y</v>
      </c>
      <c r="J426" s="38">
        <v>178</v>
      </c>
      <c r="K426" s="116" t="str">
        <f>IF(ISNA(VLOOKUP(A426,'[2]0207'!$A:$A,1,FALSE)),"N","Y")</f>
        <v>Y</v>
      </c>
    </row>
    <row r="427" spans="1:11" ht="15" customHeight="1">
      <c r="A427" s="97" t="s">
        <v>491</v>
      </c>
      <c r="B427" s="81" t="str">
        <f t="shared" si="22"/>
        <v>UW611</v>
      </c>
      <c r="C427" s="38" t="s">
        <v>461</v>
      </c>
      <c r="D427" s="93" t="s">
        <v>127</v>
      </c>
      <c r="E427" s="81" t="str">
        <f t="shared" si="24"/>
        <v>UW611Light Orange3L</v>
      </c>
      <c r="F427" s="86" t="s">
        <v>459</v>
      </c>
      <c r="G427" s="83" t="str">
        <f>IF(VLOOKUP(A427,[1]Product!$C:$Q,13,FALSE)=H427,"Y","N")</f>
        <v>Y</v>
      </c>
      <c r="H427" s="92">
        <v>195</v>
      </c>
      <c r="I427" s="83" t="str">
        <f>IF(VLOOKUP(A427,[1]Product!$C:$Q,14,FALSE)=J427,"Y","N")</f>
        <v>Y</v>
      </c>
      <c r="J427" s="38">
        <v>199</v>
      </c>
      <c r="K427" s="116" t="str">
        <f>IF(ISNA(VLOOKUP(A427,'[2]0207'!$A:$A,1,FALSE)),"N","Y")</f>
        <v>Y</v>
      </c>
    </row>
    <row r="428" spans="1:11" ht="15" customHeight="1">
      <c r="A428" s="53" t="s">
        <v>673</v>
      </c>
      <c r="B428" s="81" t="str">
        <f t="shared" si="22"/>
        <v>UW611</v>
      </c>
      <c r="C428" s="38" t="s">
        <v>594</v>
      </c>
      <c r="D428" s="93" t="s">
        <v>129</v>
      </c>
      <c r="E428" s="81" t="str">
        <f t="shared" si="24"/>
        <v>UW611Light BlueM</v>
      </c>
      <c r="F428" s="86" t="s">
        <v>459</v>
      </c>
      <c r="G428" s="83" t="str">
        <f>IF(VLOOKUP(A428,[1]Product!$C:$Q,13,FALSE)=H428,"Y","N")</f>
        <v>Y</v>
      </c>
      <c r="H428" s="92">
        <v>165</v>
      </c>
      <c r="I428" s="83" t="str">
        <f>IF(VLOOKUP(A428,[1]Product!$C:$Q,14,FALSE)=J428,"Y","N")</f>
        <v>Y</v>
      </c>
      <c r="J428" s="38">
        <v>168</v>
      </c>
      <c r="K428" s="116" t="str">
        <f>IF(ISNA(VLOOKUP(A428,'[2]0207'!$A:$A,1,FALSE)),"N","Y")</f>
        <v>Y</v>
      </c>
    </row>
    <row r="429" spans="1:11" ht="15" customHeight="1">
      <c r="A429" s="53" t="s">
        <v>674</v>
      </c>
      <c r="B429" s="81" t="str">
        <f t="shared" si="22"/>
        <v>UW611</v>
      </c>
      <c r="C429" s="38" t="s">
        <v>594</v>
      </c>
      <c r="D429" s="93" t="s">
        <v>128</v>
      </c>
      <c r="E429" s="81" t="str">
        <f t="shared" si="24"/>
        <v>UW611Light BlueL</v>
      </c>
      <c r="F429" s="86" t="s">
        <v>459</v>
      </c>
      <c r="G429" s="83" t="str">
        <f>IF(VLOOKUP(A429,[1]Product!$C:$Q,13,FALSE)=H429,"Y","N")</f>
        <v>Y</v>
      </c>
      <c r="H429" s="92">
        <v>165</v>
      </c>
      <c r="I429" s="83" t="str">
        <f>IF(VLOOKUP(A429,[1]Product!$C:$Q,14,FALSE)=J429,"Y","N")</f>
        <v>Y</v>
      </c>
      <c r="J429" s="38">
        <v>168</v>
      </c>
      <c r="K429" s="116" t="str">
        <f>IF(ISNA(VLOOKUP(A429,'[2]0207'!$A:$A,1,FALSE)),"N","Y")</f>
        <v>Y</v>
      </c>
    </row>
    <row r="430" spans="1:11" ht="15" customHeight="1">
      <c r="A430" s="53" t="s">
        <v>675</v>
      </c>
      <c r="B430" s="81" t="str">
        <f t="shared" si="22"/>
        <v>UW611</v>
      </c>
      <c r="C430" s="38" t="s">
        <v>594</v>
      </c>
      <c r="D430" s="93" t="s">
        <v>126</v>
      </c>
      <c r="E430" s="81" t="str">
        <f t="shared" si="24"/>
        <v>UW611Light BlueLL</v>
      </c>
      <c r="F430" s="86" t="s">
        <v>459</v>
      </c>
      <c r="G430" s="83" t="str">
        <f>IF(VLOOKUP(A430,[1]Product!$C:$Q,13,FALSE)=H430,"Y","N")</f>
        <v>Y</v>
      </c>
      <c r="H430" s="92">
        <v>175</v>
      </c>
      <c r="I430" s="83" t="str">
        <f>IF(VLOOKUP(A430,[1]Product!$C:$Q,14,FALSE)=J430,"Y","N")</f>
        <v>Y</v>
      </c>
      <c r="J430" s="38">
        <v>178</v>
      </c>
      <c r="K430" s="116" t="str">
        <f>IF(ISNA(VLOOKUP(A430,'[2]0207'!$A:$A,1,FALSE)),"N","Y")</f>
        <v>Y</v>
      </c>
    </row>
    <row r="431" spans="1:11" ht="15" customHeight="1">
      <c r="A431" s="53" t="s">
        <v>676</v>
      </c>
      <c r="B431" s="81" t="str">
        <f t="shared" si="22"/>
        <v>UW611</v>
      </c>
      <c r="C431" s="38" t="s">
        <v>594</v>
      </c>
      <c r="D431" s="93" t="s">
        <v>127</v>
      </c>
      <c r="E431" s="81" t="str">
        <f t="shared" si="24"/>
        <v>UW611Light Blue3L</v>
      </c>
      <c r="F431" s="86" t="s">
        <v>459</v>
      </c>
      <c r="G431" s="83" t="str">
        <f>IF(VLOOKUP(A431,[1]Product!$C:$Q,13,FALSE)=H431,"Y","N")</f>
        <v>Y</v>
      </c>
      <c r="H431" s="92">
        <v>195</v>
      </c>
      <c r="I431" s="83" t="str">
        <f>IF(VLOOKUP(A431,[1]Product!$C:$Q,14,FALSE)=J431,"Y","N")</f>
        <v>Y</v>
      </c>
      <c r="J431" s="38">
        <v>199</v>
      </c>
      <c r="K431" s="116" t="str">
        <f>IF(ISNA(VLOOKUP(A431,'[2]0207'!$A:$A,1,FALSE)),"N","Y")</f>
        <v>Y</v>
      </c>
    </row>
    <row r="432" spans="1:11" ht="15" customHeight="1">
      <c r="A432" s="105" t="s">
        <v>586</v>
      </c>
      <c r="B432" s="81" t="str">
        <f t="shared" si="22"/>
        <v>UW612</v>
      </c>
      <c r="C432" s="38" t="s">
        <v>185</v>
      </c>
      <c r="D432" s="93" t="s">
        <v>129</v>
      </c>
      <c r="E432" s="81" t="str">
        <f t="shared" si="24"/>
        <v>UW612Wine RedM</v>
      </c>
      <c r="F432" s="86" t="s">
        <v>595</v>
      </c>
      <c r="G432" s="83" t="str">
        <f>IF(VLOOKUP(A432,[1]Product!$C:$Q,13,FALSE)=H432,"Y","N")</f>
        <v>Y</v>
      </c>
      <c r="H432" s="92">
        <v>160</v>
      </c>
      <c r="I432" s="83" t="str">
        <f>IF(VLOOKUP(A432,[1]Product!$C:$Q,14,FALSE)=J432,"Y","N")</f>
        <v>Y</v>
      </c>
      <c r="J432" s="38">
        <v>163</v>
      </c>
      <c r="K432" s="116" t="str">
        <f>IF(ISNA(VLOOKUP(A432,'[2]0207'!$A:$A,1,FALSE)),"N","Y")</f>
        <v>Y</v>
      </c>
    </row>
    <row r="433" spans="1:11" ht="15" customHeight="1">
      <c r="A433" s="105" t="s">
        <v>587</v>
      </c>
      <c r="B433" s="81" t="str">
        <f t="shared" si="22"/>
        <v>UW612</v>
      </c>
      <c r="C433" s="38" t="s">
        <v>185</v>
      </c>
      <c r="D433" s="93" t="s">
        <v>128</v>
      </c>
      <c r="E433" s="81" t="str">
        <f t="shared" si="24"/>
        <v>UW612Wine RedL</v>
      </c>
      <c r="F433" s="86" t="s">
        <v>595</v>
      </c>
      <c r="G433" s="83" t="str">
        <f>IF(VLOOKUP(A433,[1]Product!$C:$Q,13,FALSE)=H433,"Y","N")</f>
        <v>Y</v>
      </c>
      <c r="H433" s="92">
        <v>160</v>
      </c>
      <c r="I433" s="83" t="str">
        <f>IF(VLOOKUP(A433,[1]Product!$C:$Q,14,FALSE)=J433,"Y","N")</f>
        <v>Y</v>
      </c>
      <c r="J433" s="38">
        <v>163</v>
      </c>
      <c r="K433" s="116" t="str">
        <f>IF(ISNA(VLOOKUP(A433,'[2]0207'!$A:$A,1,FALSE)),"N","Y")</f>
        <v>Y</v>
      </c>
    </row>
    <row r="434" spans="1:11" ht="15" customHeight="1">
      <c r="A434" s="105" t="s">
        <v>588</v>
      </c>
      <c r="B434" s="81" t="str">
        <f t="shared" si="22"/>
        <v>UW612</v>
      </c>
      <c r="C434" s="38" t="s">
        <v>185</v>
      </c>
      <c r="D434" s="93" t="s">
        <v>126</v>
      </c>
      <c r="E434" s="81" t="str">
        <f t="shared" si="24"/>
        <v>UW612Wine RedLL</v>
      </c>
      <c r="F434" s="86" t="s">
        <v>595</v>
      </c>
      <c r="G434" s="83" t="str">
        <f>IF(VLOOKUP(A434,[1]Product!$C:$Q,13,FALSE)=H434,"Y","N")</f>
        <v>Y</v>
      </c>
      <c r="H434" s="92">
        <v>170</v>
      </c>
      <c r="I434" s="83" t="str">
        <f>IF(VLOOKUP(A434,[1]Product!$C:$Q,14,FALSE)=J434,"Y","N")</f>
        <v>Y</v>
      </c>
      <c r="J434" s="38">
        <v>173</v>
      </c>
      <c r="K434" s="116" t="str">
        <f>IF(ISNA(VLOOKUP(A434,'[2]0207'!$A:$A,1,FALSE)),"N","Y")</f>
        <v>Y</v>
      </c>
    </row>
    <row r="435" spans="1:11" ht="15" customHeight="1">
      <c r="A435" s="105" t="s">
        <v>589</v>
      </c>
      <c r="B435" s="81" t="str">
        <f t="shared" si="22"/>
        <v>UW612</v>
      </c>
      <c r="C435" s="38" t="s">
        <v>185</v>
      </c>
      <c r="D435" s="93" t="s">
        <v>127</v>
      </c>
      <c r="E435" s="81" t="str">
        <f t="shared" si="24"/>
        <v>UW612Wine Red3L</v>
      </c>
      <c r="F435" s="86" t="s">
        <v>595</v>
      </c>
      <c r="G435" s="83" t="str">
        <f>IF(VLOOKUP(A435,[1]Product!$C:$Q,13,FALSE)=H435,"Y","N")</f>
        <v>Y</v>
      </c>
      <c r="H435" s="92">
        <v>190</v>
      </c>
      <c r="I435" s="83" t="str">
        <f>IF(VLOOKUP(A435,[1]Product!$C:$Q,14,FALSE)=J435,"Y","N")</f>
        <v>Y</v>
      </c>
      <c r="J435" s="38">
        <v>194</v>
      </c>
      <c r="K435" s="116" t="str">
        <f>IF(ISNA(VLOOKUP(A435,'[2]0207'!$A:$A,1,FALSE)),"N","Y")</f>
        <v>Y</v>
      </c>
    </row>
    <row r="436" spans="1:11" ht="15" customHeight="1">
      <c r="A436" s="97" t="s">
        <v>590</v>
      </c>
      <c r="B436" s="81" t="str">
        <f t="shared" si="22"/>
        <v>UW612</v>
      </c>
      <c r="C436" s="38" t="s">
        <v>594</v>
      </c>
      <c r="D436" s="93" t="s">
        <v>129</v>
      </c>
      <c r="E436" s="81" t="str">
        <f t="shared" si="24"/>
        <v>UW612Light BlueM</v>
      </c>
      <c r="F436" s="86" t="s">
        <v>595</v>
      </c>
      <c r="G436" s="83" t="str">
        <f>IF(VLOOKUP(A436,[1]Product!$C:$Q,13,FALSE)=H436,"Y","N")</f>
        <v>Y</v>
      </c>
      <c r="H436" s="92">
        <v>160</v>
      </c>
      <c r="I436" s="83" t="str">
        <f>IF(VLOOKUP(A436,[1]Product!$C:$Q,14,FALSE)=J436,"Y","N")</f>
        <v>Y</v>
      </c>
      <c r="J436" s="38">
        <v>163</v>
      </c>
      <c r="K436" s="116" t="str">
        <f>IF(ISNA(VLOOKUP(A436,'[2]0207'!$A:$A,1,FALSE)),"N","Y")</f>
        <v>Y</v>
      </c>
    </row>
    <row r="437" spans="1:11" ht="15" customHeight="1">
      <c r="A437" s="97" t="s">
        <v>591</v>
      </c>
      <c r="B437" s="81" t="str">
        <f t="shared" si="22"/>
        <v>UW612</v>
      </c>
      <c r="C437" s="38" t="s">
        <v>594</v>
      </c>
      <c r="D437" s="93" t="s">
        <v>128</v>
      </c>
      <c r="E437" s="81" t="str">
        <f t="shared" si="24"/>
        <v>UW612Light BlueL</v>
      </c>
      <c r="F437" s="86" t="s">
        <v>595</v>
      </c>
      <c r="G437" s="83" t="str">
        <f>IF(VLOOKUP(A437,[1]Product!$C:$Q,13,FALSE)=H437,"Y","N")</f>
        <v>Y</v>
      </c>
      <c r="H437" s="92">
        <v>160</v>
      </c>
      <c r="I437" s="83" t="str">
        <f>IF(VLOOKUP(A437,[1]Product!$C:$Q,14,FALSE)=J437,"Y","N")</f>
        <v>Y</v>
      </c>
      <c r="J437" s="38">
        <v>163</v>
      </c>
      <c r="K437" s="116" t="str">
        <f>IF(ISNA(VLOOKUP(A437,'[2]0207'!$A:$A,1,FALSE)),"N","Y")</f>
        <v>Y</v>
      </c>
    </row>
    <row r="438" spans="1:11" ht="15" customHeight="1">
      <c r="A438" s="97" t="s">
        <v>592</v>
      </c>
      <c r="B438" s="81" t="str">
        <f t="shared" si="22"/>
        <v>UW612</v>
      </c>
      <c r="C438" s="38" t="s">
        <v>594</v>
      </c>
      <c r="D438" s="93" t="s">
        <v>126</v>
      </c>
      <c r="E438" s="81" t="str">
        <f t="shared" si="24"/>
        <v>UW612Light BlueLL</v>
      </c>
      <c r="F438" s="86" t="s">
        <v>595</v>
      </c>
      <c r="G438" s="83" t="str">
        <f>IF(VLOOKUP(A438,[1]Product!$C:$Q,13,FALSE)=H438,"Y","N")</f>
        <v>Y</v>
      </c>
      <c r="H438" s="92">
        <v>170</v>
      </c>
      <c r="I438" s="83" t="str">
        <f>IF(VLOOKUP(A438,[1]Product!$C:$Q,14,FALSE)=J438,"Y","N")</f>
        <v>Y</v>
      </c>
      <c r="J438" s="38">
        <v>173</v>
      </c>
      <c r="K438" s="116" t="str">
        <f>IF(ISNA(VLOOKUP(A438,'[2]0207'!$A:$A,1,FALSE)),"N","Y")</f>
        <v>Y</v>
      </c>
    </row>
    <row r="439" spans="1:11" ht="15" customHeight="1">
      <c r="A439" s="97" t="s">
        <v>593</v>
      </c>
      <c r="B439" s="81" t="str">
        <f t="shared" si="22"/>
        <v>UW612</v>
      </c>
      <c r="C439" s="38" t="s">
        <v>594</v>
      </c>
      <c r="D439" s="93" t="s">
        <v>127</v>
      </c>
      <c r="E439" s="81" t="str">
        <f t="shared" si="24"/>
        <v>UW612Light Blue3L</v>
      </c>
      <c r="F439" s="86" t="s">
        <v>595</v>
      </c>
      <c r="G439" s="83" t="str">
        <f>IF(VLOOKUP(A439,[1]Product!$C:$Q,13,FALSE)=H439,"Y","N")</f>
        <v>Y</v>
      </c>
      <c r="H439" s="92">
        <v>190</v>
      </c>
      <c r="I439" s="83" t="str">
        <f>IF(VLOOKUP(A439,[1]Product!$C:$Q,14,FALSE)=J439,"Y","N")</f>
        <v>Y</v>
      </c>
      <c r="J439" s="38">
        <v>194</v>
      </c>
      <c r="K439" s="116" t="str">
        <f>IF(ISNA(VLOOKUP(A439,'[2]0207'!$A:$A,1,FALSE)),"N","Y")</f>
        <v>Y</v>
      </c>
    </row>
    <row r="440" spans="1:11" ht="15" customHeight="1">
      <c r="A440" s="97" t="s">
        <v>555</v>
      </c>
      <c r="B440" s="81" t="str">
        <f t="shared" si="22"/>
        <v>UW613</v>
      </c>
      <c r="C440" s="50" t="s">
        <v>189</v>
      </c>
      <c r="D440" s="38" t="s">
        <v>129</v>
      </c>
      <c r="E440" s="81" t="str">
        <f t="shared" si="24"/>
        <v>UW613IvoryM</v>
      </c>
      <c r="F440" s="86" t="s">
        <v>162</v>
      </c>
      <c r="G440" s="83" t="str">
        <f>IF(VLOOKUP(A440,[1]Product!$C:$Q,13,FALSE)=H440,"Y","N")</f>
        <v>Y</v>
      </c>
      <c r="H440" s="92">
        <v>160</v>
      </c>
      <c r="I440" s="83" t="str">
        <f>IF(VLOOKUP(A440,[1]Product!$C:$Q,14,FALSE)=J440,"Y","N")</f>
        <v>Y</v>
      </c>
      <c r="J440" s="38">
        <v>163</v>
      </c>
      <c r="K440" s="116" t="str">
        <f>IF(ISNA(VLOOKUP(A440,'[2]0207'!$A:$A,1,FALSE)),"N","Y")</f>
        <v>Y</v>
      </c>
    </row>
    <row r="441" spans="1:11" ht="15" customHeight="1">
      <c r="A441" s="97" t="s">
        <v>556</v>
      </c>
      <c r="B441" s="81" t="str">
        <f t="shared" si="22"/>
        <v>UW613</v>
      </c>
      <c r="C441" s="50" t="s">
        <v>189</v>
      </c>
      <c r="D441" s="38" t="s">
        <v>128</v>
      </c>
      <c r="E441" s="81" t="str">
        <f t="shared" si="24"/>
        <v>UW613IvoryL</v>
      </c>
      <c r="F441" s="86" t="s">
        <v>162</v>
      </c>
      <c r="G441" s="83" t="str">
        <f>IF(VLOOKUP(A441,[1]Product!$C:$Q,13,FALSE)=H441,"Y","N")</f>
        <v>Y</v>
      </c>
      <c r="H441" s="92">
        <v>160</v>
      </c>
      <c r="I441" s="83" t="str">
        <f>IF(VLOOKUP(A441,[1]Product!$C:$Q,14,FALSE)=J441,"Y","N")</f>
        <v>Y</v>
      </c>
      <c r="J441" s="38">
        <v>163</v>
      </c>
      <c r="K441" s="116" t="str">
        <f>IF(ISNA(VLOOKUP(A441,'[2]0207'!$A:$A,1,FALSE)),"N","Y")</f>
        <v>Y</v>
      </c>
    </row>
    <row r="442" spans="1:11" ht="15" customHeight="1">
      <c r="A442" s="97" t="s">
        <v>557</v>
      </c>
      <c r="B442" s="81" t="str">
        <f t="shared" si="22"/>
        <v>UW613</v>
      </c>
      <c r="C442" s="50" t="s">
        <v>189</v>
      </c>
      <c r="D442" s="38" t="s">
        <v>126</v>
      </c>
      <c r="E442" s="81" t="str">
        <f t="shared" si="24"/>
        <v>UW613IvoryLL</v>
      </c>
      <c r="F442" s="86" t="s">
        <v>162</v>
      </c>
      <c r="G442" s="83" t="str">
        <f>IF(VLOOKUP(A442,[1]Product!$C:$Q,13,FALSE)=H442,"Y","N")</f>
        <v>Y</v>
      </c>
      <c r="H442" s="92">
        <v>170</v>
      </c>
      <c r="I442" s="83" t="str">
        <f>IF(VLOOKUP(A442,[1]Product!$C:$Q,14,FALSE)=J442,"Y","N")</f>
        <v>Y</v>
      </c>
      <c r="J442" s="38">
        <v>173</v>
      </c>
      <c r="K442" s="116" t="str">
        <f>IF(ISNA(VLOOKUP(A442,'[2]0207'!$A:$A,1,FALSE)),"N","Y")</f>
        <v>Y</v>
      </c>
    </row>
    <row r="443" spans="1:11" ht="15" customHeight="1">
      <c r="A443" s="38" t="s">
        <v>558</v>
      </c>
      <c r="B443" s="81" t="str">
        <f t="shared" si="22"/>
        <v>UW613</v>
      </c>
      <c r="C443" s="50" t="s">
        <v>189</v>
      </c>
      <c r="D443" s="38" t="s">
        <v>127</v>
      </c>
      <c r="E443" s="81" t="str">
        <f t="shared" si="24"/>
        <v>UW613Ivory3L</v>
      </c>
      <c r="F443" s="86" t="s">
        <v>162</v>
      </c>
      <c r="G443" s="83" t="str">
        <f>IF(VLOOKUP(A443,[1]Product!$C:$Q,13,FALSE)=H443,"Y","N")</f>
        <v>Y</v>
      </c>
      <c r="H443" s="92">
        <v>180</v>
      </c>
      <c r="I443" s="83" t="str">
        <f>IF(VLOOKUP(A443,[1]Product!$C:$Q,14,FALSE)=J443,"Y","N")</f>
        <v>Y</v>
      </c>
      <c r="J443" s="38">
        <v>183</v>
      </c>
      <c r="K443" s="116" t="str">
        <f>IF(ISNA(VLOOKUP(A443,'[2]0207'!$A:$A,1,FALSE)),"N","Y")</f>
        <v>Y</v>
      </c>
    </row>
    <row r="444" spans="1:11" ht="15" hidden="1" customHeight="1">
      <c r="A444" s="114" t="s">
        <v>825</v>
      </c>
      <c r="B444" s="81" t="s">
        <v>861</v>
      </c>
      <c r="C444" s="102" t="s">
        <v>179</v>
      </c>
      <c r="D444" s="100" t="s">
        <v>129</v>
      </c>
      <c r="E444" s="110"/>
      <c r="F444" s="55" t="s">
        <v>162</v>
      </c>
      <c r="G444" s="83" t="str">
        <f>IF(VLOOKUP(A444,[1]Product!$C:$Q,13,FALSE)=H444,"Y","N")</f>
        <v>Y</v>
      </c>
      <c r="H444" s="92">
        <v>160</v>
      </c>
      <c r="I444" s="83" t="str">
        <f>IF(VLOOKUP(A444,[1]Product!$C:$Q,14,FALSE)=J444,"Y","N")</f>
        <v>Y</v>
      </c>
      <c r="J444" s="38">
        <v>163</v>
      </c>
      <c r="K444" s="116" t="str">
        <f>IF(ISNA(VLOOKUP(A444,'[2]0207'!$A:$A,1,FALSE)),"N","Y")</f>
        <v>Y</v>
      </c>
    </row>
    <row r="445" spans="1:11" ht="15" hidden="1" customHeight="1">
      <c r="A445" s="114" t="s">
        <v>826</v>
      </c>
      <c r="B445" s="81" t="s">
        <v>861</v>
      </c>
      <c r="C445" s="102" t="s">
        <v>179</v>
      </c>
      <c r="D445" s="100" t="s">
        <v>128</v>
      </c>
      <c r="E445" s="110"/>
      <c r="F445" s="55" t="s">
        <v>162</v>
      </c>
      <c r="G445" s="83" t="str">
        <f>IF(VLOOKUP(A445,[1]Product!$C:$Q,13,FALSE)=H445,"Y","N")</f>
        <v>Y</v>
      </c>
      <c r="H445" s="92">
        <v>160</v>
      </c>
      <c r="I445" s="83" t="str">
        <f>IF(VLOOKUP(A445,[1]Product!$C:$Q,14,FALSE)=J445,"Y","N")</f>
        <v>Y</v>
      </c>
      <c r="J445" s="38">
        <v>163</v>
      </c>
      <c r="K445" s="116" t="str">
        <f>IF(ISNA(VLOOKUP(A445,'[2]0207'!$A:$A,1,FALSE)),"N","Y")</f>
        <v>Y</v>
      </c>
    </row>
    <row r="446" spans="1:11" ht="15" hidden="1" customHeight="1">
      <c r="A446" s="114" t="s">
        <v>827</v>
      </c>
      <c r="B446" s="81" t="s">
        <v>861</v>
      </c>
      <c r="C446" s="102" t="s">
        <v>179</v>
      </c>
      <c r="D446" s="100" t="s">
        <v>126</v>
      </c>
      <c r="E446" s="110"/>
      <c r="F446" s="55" t="s">
        <v>162</v>
      </c>
      <c r="G446" s="83" t="str">
        <f>IF(VLOOKUP(A446,[1]Product!$C:$Q,13,FALSE)=H446,"Y","N")</f>
        <v>Y</v>
      </c>
      <c r="H446" s="92">
        <v>170</v>
      </c>
      <c r="I446" s="83" t="str">
        <f>IF(VLOOKUP(A446,[1]Product!$C:$Q,14,FALSE)=J446,"Y","N")</f>
        <v>Y</v>
      </c>
      <c r="J446" s="38">
        <v>173</v>
      </c>
      <c r="K446" s="116" t="str">
        <f>IF(ISNA(VLOOKUP(A446,'[2]0207'!$A:$A,1,FALSE)),"N","Y")</f>
        <v>Y</v>
      </c>
    </row>
    <row r="447" spans="1:11" ht="15" hidden="1" customHeight="1">
      <c r="A447" s="114" t="s">
        <v>828</v>
      </c>
      <c r="B447" s="81" t="s">
        <v>861</v>
      </c>
      <c r="C447" s="102" t="s">
        <v>179</v>
      </c>
      <c r="D447" s="38" t="s">
        <v>127</v>
      </c>
      <c r="E447" s="110"/>
      <c r="F447" s="55" t="s">
        <v>162</v>
      </c>
      <c r="G447" s="83" t="str">
        <f>IF(VLOOKUP(A447,[1]Product!$C:$Q,13,FALSE)=H447,"Y","N")</f>
        <v>Y</v>
      </c>
      <c r="H447" s="92">
        <v>180</v>
      </c>
      <c r="I447" s="83" t="str">
        <f>IF(VLOOKUP(A447,[1]Product!$C:$Q,14,FALSE)=J447,"Y","N")</f>
        <v>Y</v>
      </c>
      <c r="J447" s="38">
        <v>183</v>
      </c>
      <c r="K447" s="116" t="str">
        <f>IF(ISNA(VLOOKUP(A447,'[2]0207'!$A:$A,1,FALSE)),"N","Y")</f>
        <v>Y</v>
      </c>
    </row>
    <row r="448" spans="1:11" ht="15" customHeight="1">
      <c r="A448" s="38" t="s">
        <v>596</v>
      </c>
      <c r="B448" s="81" t="str">
        <f t="shared" si="22"/>
        <v>UW613</v>
      </c>
      <c r="C448" s="50" t="s">
        <v>180</v>
      </c>
      <c r="D448" s="38" t="s">
        <v>128</v>
      </c>
      <c r="E448" s="81" t="str">
        <f t="shared" si="24"/>
        <v>UW613BlackL</v>
      </c>
      <c r="F448" s="55" t="s">
        <v>162</v>
      </c>
      <c r="G448" s="83" t="str">
        <f>IF(VLOOKUP(A448,[1]Product!$C:$Q,13,FALSE)=H448,"Y","N")</f>
        <v>Y</v>
      </c>
      <c r="H448" s="92">
        <v>160</v>
      </c>
      <c r="I448" s="83" t="str">
        <f>IF(VLOOKUP(A448,[1]Product!$C:$Q,14,FALSE)=J448,"Y","N")</f>
        <v>Y</v>
      </c>
      <c r="J448" s="38">
        <v>163</v>
      </c>
      <c r="K448" s="116" t="str">
        <f>IF(ISNA(VLOOKUP(A448,'[2]0207'!$A:$A,1,FALSE)),"N","Y")</f>
        <v>Y</v>
      </c>
    </row>
    <row r="449" spans="1:11" ht="15" customHeight="1">
      <c r="A449" s="38" t="s">
        <v>597</v>
      </c>
      <c r="B449" s="81" t="str">
        <f t="shared" si="22"/>
        <v>UW613</v>
      </c>
      <c r="C449" s="50" t="s">
        <v>180</v>
      </c>
      <c r="D449" s="38" t="s">
        <v>126</v>
      </c>
      <c r="E449" s="81" t="str">
        <f t="shared" si="24"/>
        <v>UW613BlackLL</v>
      </c>
      <c r="F449" s="55" t="s">
        <v>162</v>
      </c>
      <c r="G449" s="83" t="str">
        <f>IF(VLOOKUP(A449,[1]Product!$C:$Q,13,FALSE)=H449,"Y","N")</f>
        <v>Y</v>
      </c>
      <c r="H449" s="92">
        <v>170</v>
      </c>
      <c r="I449" s="83" t="str">
        <f>IF(VLOOKUP(A449,[1]Product!$C:$Q,14,FALSE)=J449,"Y","N")</f>
        <v>Y</v>
      </c>
      <c r="J449" s="38">
        <v>173</v>
      </c>
      <c r="K449" s="116" t="str">
        <f>IF(ISNA(VLOOKUP(A449,'[2]0207'!$A:$A,1,FALSE)),"N","Y")</f>
        <v>Y</v>
      </c>
    </row>
    <row r="450" spans="1:11" ht="15" customHeight="1">
      <c r="A450" s="38" t="s">
        <v>598</v>
      </c>
      <c r="B450" s="81" t="str">
        <f t="shared" si="22"/>
        <v>UW613</v>
      </c>
      <c r="C450" s="50" t="s">
        <v>180</v>
      </c>
      <c r="D450" s="38" t="s">
        <v>127</v>
      </c>
      <c r="E450" s="81" t="str">
        <f t="shared" si="24"/>
        <v>UW613Black3L</v>
      </c>
      <c r="F450" s="55" t="s">
        <v>162</v>
      </c>
      <c r="G450" s="83" t="str">
        <f>IF(VLOOKUP(A450,[1]Product!$C:$Q,13,FALSE)=H450,"Y","N")</f>
        <v>Y</v>
      </c>
      <c r="H450" s="92">
        <v>180</v>
      </c>
      <c r="I450" s="83" t="str">
        <f>IF(VLOOKUP(A450,[1]Product!$C:$Q,14,FALSE)=J450,"Y","N")</f>
        <v>Y</v>
      </c>
      <c r="J450" s="38">
        <v>183</v>
      </c>
      <c r="K450" s="116" t="str">
        <f>IF(ISNA(VLOOKUP(A450,'[2]0207'!$A:$A,1,FALSE)),"N","Y")</f>
        <v>Y</v>
      </c>
    </row>
    <row r="451" spans="1:11" ht="15" customHeight="1">
      <c r="A451" s="53" t="s">
        <v>661</v>
      </c>
      <c r="B451" s="81" t="str">
        <f t="shared" ref="B451:B491" si="25">LEFT(A451,5)</f>
        <v>UW614</v>
      </c>
      <c r="C451" s="102" t="s">
        <v>189</v>
      </c>
      <c r="D451" s="103" t="s">
        <v>129</v>
      </c>
      <c r="E451" s="81" t="str">
        <f t="shared" si="24"/>
        <v>UW614IvoryM</v>
      </c>
      <c r="F451" s="55" t="s">
        <v>174</v>
      </c>
      <c r="G451" s="83" t="str">
        <f>IF(VLOOKUP(A451,[1]Product!$C:$Q,13,FALSE)=H451,"Y","N")</f>
        <v>Y</v>
      </c>
      <c r="H451" s="92">
        <v>140</v>
      </c>
      <c r="I451" s="83" t="str">
        <f>IF(VLOOKUP(A451,[1]Product!$C:$Q,14,FALSE)=J451,"Y","N")</f>
        <v>Y</v>
      </c>
      <c r="J451" s="38">
        <v>143</v>
      </c>
      <c r="K451" s="116" t="str">
        <f>IF(ISNA(VLOOKUP(A451,'[2]0207'!$A:$A,1,FALSE)),"N","Y")</f>
        <v>Y</v>
      </c>
    </row>
    <row r="452" spans="1:11" ht="15" customHeight="1">
      <c r="A452" s="53" t="s">
        <v>662</v>
      </c>
      <c r="B452" s="81" t="str">
        <f t="shared" si="25"/>
        <v>UW614</v>
      </c>
      <c r="C452" s="50" t="s">
        <v>189</v>
      </c>
      <c r="D452" s="104" t="s">
        <v>128</v>
      </c>
      <c r="E452" s="81" t="str">
        <f t="shared" si="24"/>
        <v>UW614IvoryL</v>
      </c>
      <c r="F452" s="73" t="s">
        <v>174</v>
      </c>
      <c r="G452" s="83" t="str">
        <f>IF(VLOOKUP(A452,[1]Product!$C:$Q,13,FALSE)=H452,"Y","N")</f>
        <v>Y</v>
      </c>
      <c r="H452" s="92">
        <v>140</v>
      </c>
      <c r="I452" s="83" t="str">
        <f>IF(VLOOKUP(A452,[1]Product!$C:$Q,14,FALSE)=J452,"Y","N")</f>
        <v>Y</v>
      </c>
      <c r="J452" s="38">
        <v>143</v>
      </c>
      <c r="K452" s="116" t="str">
        <f>IF(ISNA(VLOOKUP(A452,'[2]0207'!$A:$A,1,FALSE)),"N","Y")</f>
        <v>Y</v>
      </c>
    </row>
    <row r="453" spans="1:11" ht="15" customHeight="1">
      <c r="A453" s="53" t="s">
        <v>663</v>
      </c>
      <c r="B453" s="81" t="str">
        <f t="shared" si="25"/>
        <v>UW614</v>
      </c>
      <c r="C453" s="50" t="s">
        <v>189</v>
      </c>
      <c r="D453" s="104" t="s">
        <v>126</v>
      </c>
      <c r="E453" s="81" t="str">
        <f t="shared" si="24"/>
        <v>UW614IvoryLL</v>
      </c>
      <c r="F453" s="73" t="s">
        <v>174</v>
      </c>
      <c r="G453" s="83" t="str">
        <f>IF(VLOOKUP(A453,[1]Product!$C:$Q,13,FALSE)=H453,"Y","N")</f>
        <v>Y</v>
      </c>
      <c r="H453" s="92">
        <v>150</v>
      </c>
      <c r="I453" s="83" t="str">
        <f>IF(VLOOKUP(A453,[1]Product!$C:$Q,14,FALSE)=J453,"Y","N")</f>
        <v>Y</v>
      </c>
      <c r="J453" s="38">
        <v>153</v>
      </c>
      <c r="K453" s="116" t="str">
        <f>IF(ISNA(VLOOKUP(A453,'[2]0207'!$A:$A,1,FALSE)),"N","Y")</f>
        <v>Y</v>
      </c>
    </row>
    <row r="454" spans="1:11" ht="15" customHeight="1">
      <c r="A454" s="53" t="s">
        <v>664</v>
      </c>
      <c r="B454" s="81" t="str">
        <f t="shared" si="25"/>
        <v>UW614</v>
      </c>
      <c r="C454" s="50" t="s">
        <v>189</v>
      </c>
      <c r="D454" s="104" t="s">
        <v>127</v>
      </c>
      <c r="E454" s="81" t="str">
        <f t="shared" si="24"/>
        <v>UW614Ivory3L</v>
      </c>
      <c r="F454" s="73" t="s">
        <v>174</v>
      </c>
      <c r="G454" s="83" t="str">
        <f>IF(VLOOKUP(A454,[1]Product!$C:$Q,13,FALSE)=H454,"Y","N")</f>
        <v>Y</v>
      </c>
      <c r="H454" s="92">
        <v>160</v>
      </c>
      <c r="I454" s="83" t="str">
        <f>IF(VLOOKUP(A454,[1]Product!$C:$Q,14,FALSE)=J454,"Y","N")</f>
        <v>Y</v>
      </c>
      <c r="J454" s="38">
        <v>163</v>
      </c>
      <c r="K454" s="116" t="str">
        <f>IF(ISNA(VLOOKUP(A454,'[2]0207'!$A:$A,1,FALSE)),"N","Y")</f>
        <v>Y</v>
      </c>
    </row>
    <row r="455" spans="1:11" ht="15" customHeight="1">
      <c r="A455" s="53" t="s">
        <v>665</v>
      </c>
      <c r="B455" s="81" t="str">
        <f t="shared" si="25"/>
        <v>UW614</v>
      </c>
      <c r="C455" s="50" t="s">
        <v>180</v>
      </c>
      <c r="D455" s="104" t="s">
        <v>129</v>
      </c>
      <c r="E455" s="81" t="str">
        <f t="shared" si="24"/>
        <v>UW614BlackM</v>
      </c>
      <c r="F455" s="73" t="s">
        <v>174</v>
      </c>
      <c r="G455" s="83" t="str">
        <f>IF(VLOOKUP(A455,[1]Product!$C:$Q,13,FALSE)=H455,"Y","N")</f>
        <v>Y</v>
      </c>
      <c r="H455" s="92">
        <v>140</v>
      </c>
      <c r="I455" s="83" t="str">
        <f>IF(VLOOKUP(A455,[1]Product!$C:$Q,14,FALSE)=J455,"Y","N")</f>
        <v>Y</v>
      </c>
      <c r="J455" s="38">
        <v>143</v>
      </c>
      <c r="K455" s="116" t="str">
        <f>IF(ISNA(VLOOKUP(A455,'[2]0207'!$A:$A,1,FALSE)),"N","Y")</f>
        <v>Y</v>
      </c>
    </row>
    <row r="456" spans="1:11" ht="15" customHeight="1">
      <c r="A456" s="53" t="s">
        <v>666</v>
      </c>
      <c r="B456" s="81" t="str">
        <f t="shared" si="25"/>
        <v>UW614</v>
      </c>
      <c r="C456" s="50" t="s">
        <v>180</v>
      </c>
      <c r="D456" s="104" t="s">
        <v>128</v>
      </c>
      <c r="E456" s="81" t="str">
        <f t="shared" si="24"/>
        <v>UW614BlackL</v>
      </c>
      <c r="F456" s="73" t="s">
        <v>174</v>
      </c>
      <c r="G456" s="83" t="str">
        <f>IF(VLOOKUP(A456,[1]Product!$C:$Q,13,FALSE)=H456,"Y","N")</f>
        <v>Y</v>
      </c>
      <c r="H456" s="92">
        <v>140</v>
      </c>
      <c r="I456" s="83" t="str">
        <f>IF(VLOOKUP(A456,[1]Product!$C:$Q,14,FALSE)=J456,"Y","N")</f>
        <v>Y</v>
      </c>
      <c r="J456" s="38">
        <v>143</v>
      </c>
      <c r="K456" s="116" t="str">
        <f>IF(ISNA(VLOOKUP(A456,'[2]0207'!$A:$A,1,FALSE)),"N","Y")</f>
        <v>Y</v>
      </c>
    </row>
    <row r="457" spans="1:11" ht="15" customHeight="1">
      <c r="A457" s="53" t="s">
        <v>667</v>
      </c>
      <c r="B457" s="81" t="str">
        <f t="shared" si="25"/>
        <v>UW614</v>
      </c>
      <c r="C457" s="50" t="s">
        <v>180</v>
      </c>
      <c r="D457" s="104" t="s">
        <v>126</v>
      </c>
      <c r="E457" s="81" t="str">
        <f t="shared" si="24"/>
        <v>UW614BlackLL</v>
      </c>
      <c r="F457" s="73" t="s">
        <v>174</v>
      </c>
      <c r="G457" s="83" t="str">
        <f>IF(VLOOKUP(A457,[1]Product!$C:$Q,13,FALSE)=H457,"Y","N")</f>
        <v>Y</v>
      </c>
      <c r="H457" s="92">
        <v>150</v>
      </c>
      <c r="I457" s="83" t="str">
        <f>IF(VLOOKUP(A457,[1]Product!$C:$Q,14,FALSE)=J457,"Y","N")</f>
        <v>Y</v>
      </c>
      <c r="J457" s="38">
        <v>153</v>
      </c>
      <c r="K457" s="116" t="str">
        <f>IF(ISNA(VLOOKUP(A457,'[2]0207'!$A:$A,1,FALSE)),"N","Y")</f>
        <v>Y</v>
      </c>
    </row>
    <row r="458" spans="1:11" ht="15" customHeight="1">
      <c r="A458" s="53" t="s">
        <v>668</v>
      </c>
      <c r="B458" s="81" t="str">
        <f t="shared" si="25"/>
        <v>UW614</v>
      </c>
      <c r="C458" s="50" t="s">
        <v>180</v>
      </c>
      <c r="D458" s="104" t="s">
        <v>127</v>
      </c>
      <c r="E458" s="81" t="str">
        <f t="shared" si="24"/>
        <v>UW614Black3L</v>
      </c>
      <c r="F458" s="73" t="s">
        <v>174</v>
      </c>
      <c r="G458" s="83" t="str">
        <f>IF(VLOOKUP(A458,[1]Product!$C:$Q,13,FALSE)=H458,"Y","N")</f>
        <v>Y</v>
      </c>
      <c r="H458" s="92">
        <v>160</v>
      </c>
      <c r="I458" s="83" t="str">
        <f>IF(VLOOKUP(A458,[1]Product!$C:$Q,14,FALSE)=J458,"Y","N")</f>
        <v>Y</v>
      </c>
      <c r="J458" s="38">
        <v>163</v>
      </c>
      <c r="K458" s="116" t="str">
        <f>IF(ISNA(VLOOKUP(A458,'[2]0207'!$A:$A,1,FALSE)),"N","Y")</f>
        <v>Y</v>
      </c>
    </row>
    <row r="459" spans="1:11" ht="15" hidden="1" customHeight="1">
      <c r="A459" s="114" t="s">
        <v>829</v>
      </c>
      <c r="B459" s="81" t="s">
        <v>862</v>
      </c>
      <c r="C459" s="102" t="s">
        <v>193</v>
      </c>
      <c r="D459" s="104" t="s">
        <v>129</v>
      </c>
      <c r="E459" s="110"/>
      <c r="F459" s="55" t="s">
        <v>833</v>
      </c>
      <c r="G459" s="83" t="str">
        <f>IF(VLOOKUP(A459,[1]Product!$C:$Q,13,FALSE)=H459,"Y","N")</f>
        <v>Y</v>
      </c>
      <c r="H459" s="92">
        <v>170</v>
      </c>
      <c r="I459" s="83" t="str">
        <f>IF(VLOOKUP(A459,[1]Product!$C:$Q,14,FALSE)=J459,"Y","N")</f>
        <v>Y</v>
      </c>
      <c r="J459" s="38">
        <v>173</v>
      </c>
      <c r="K459" s="116" t="str">
        <f>IF(ISNA(VLOOKUP(A459,'[2]0207'!$A:$A,1,FALSE)),"N","Y")</f>
        <v>Y</v>
      </c>
    </row>
    <row r="460" spans="1:11" ht="15" hidden="1" customHeight="1">
      <c r="A460" s="114" t="s">
        <v>830</v>
      </c>
      <c r="B460" s="81" t="s">
        <v>862</v>
      </c>
      <c r="C460" s="102" t="s">
        <v>193</v>
      </c>
      <c r="D460" s="104" t="s">
        <v>128</v>
      </c>
      <c r="E460" s="110"/>
      <c r="F460" s="55" t="s">
        <v>833</v>
      </c>
      <c r="G460" s="83" t="str">
        <f>IF(VLOOKUP(A460,[1]Product!$C:$Q,13,FALSE)=H460,"Y","N")</f>
        <v>Y</v>
      </c>
      <c r="H460" s="92">
        <v>170</v>
      </c>
      <c r="I460" s="83" t="str">
        <f>IF(VLOOKUP(A460,[1]Product!$C:$Q,14,FALSE)=J460,"Y","N")</f>
        <v>Y</v>
      </c>
      <c r="J460" s="38">
        <v>173</v>
      </c>
      <c r="K460" s="116" t="str">
        <f>IF(ISNA(VLOOKUP(A460,'[2]0207'!$A:$A,1,FALSE)),"N","Y")</f>
        <v>Y</v>
      </c>
    </row>
    <row r="461" spans="1:11" ht="15" hidden="1" customHeight="1">
      <c r="A461" s="114" t="s">
        <v>831</v>
      </c>
      <c r="B461" s="81" t="s">
        <v>862</v>
      </c>
      <c r="C461" s="102" t="s">
        <v>193</v>
      </c>
      <c r="D461" s="104" t="s">
        <v>126</v>
      </c>
      <c r="E461" s="110"/>
      <c r="F461" s="55" t="s">
        <v>833</v>
      </c>
      <c r="G461" s="83" t="str">
        <f>IF(VLOOKUP(A461,[1]Product!$C:$Q,13,FALSE)=H461,"Y","N")</f>
        <v>Y</v>
      </c>
      <c r="H461" s="92">
        <v>180</v>
      </c>
      <c r="I461" s="83" t="str">
        <f>IF(VLOOKUP(A461,[1]Product!$C:$Q,14,FALSE)=J461,"Y","N")</f>
        <v>Y</v>
      </c>
      <c r="J461" s="38">
        <v>183</v>
      </c>
      <c r="K461" s="116" t="str">
        <f>IF(ISNA(VLOOKUP(A461,'[2]0207'!$A:$A,1,FALSE)),"N","Y")</f>
        <v>Y</v>
      </c>
    </row>
    <row r="462" spans="1:11" ht="15" hidden="1" customHeight="1">
      <c r="A462" s="114" t="s">
        <v>832</v>
      </c>
      <c r="B462" s="81" t="s">
        <v>862</v>
      </c>
      <c r="C462" s="50" t="s">
        <v>193</v>
      </c>
      <c r="D462" s="104" t="s">
        <v>127</v>
      </c>
      <c r="E462" s="110"/>
      <c r="F462" s="73" t="s">
        <v>833</v>
      </c>
      <c r="G462" s="83" t="str">
        <f>IF(VLOOKUP(A462,[1]Product!$C:$Q,13,FALSE)=H462,"Y","N")</f>
        <v>Y</v>
      </c>
      <c r="H462" s="92">
        <v>200</v>
      </c>
      <c r="I462" s="83" t="str">
        <f>IF(VLOOKUP(A462,[1]Product!$C:$Q,14,FALSE)=J462,"Y","N")</f>
        <v>Y</v>
      </c>
      <c r="J462" s="38">
        <v>204</v>
      </c>
      <c r="K462" s="116" t="str">
        <f>IF(ISNA(VLOOKUP(A462,'[2]0207'!$A:$A,1,FALSE)),"N","Y")</f>
        <v>Y</v>
      </c>
    </row>
    <row r="463" spans="1:11" ht="15" customHeight="1">
      <c r="A463" s="38" t="s">
        <v>244</v>
      </c>
      <c r="B463" s="81" t="str">
        <f t="shared" si="25"/>
        <v>UW701</v>
      </c>
      <c r="C463" s="38" t="s">
        <v>187</v>
      </c>
      <c r="D463" s="38" t="s">
        <v>272</v>
      </c>
      <c r="E463" s="81" t="str">
        <f t="shared" ref="E463:E492" si="26">+B463&amp;C463&amp;D463</f>
        <v>UW701BlueA70</v>
      </c>
      <c r="F463" s="86" t="s">
        <v>288</v>
      </c>
      <c r="G463" s="83" t="str">
        <f>IF(VLOOKUP(A463,[1]Product!$C:$Q,13,FALSE)=H463,"Y","N")</f>
        <v>Y</v>
      </c>
      <c r="H463" s="92">
        <v>254</v>
      </c>
      <c r="I463" s="83" t="str">
        <f>IF(VLOOKUP(A463,[1]Product!$C:$Q,14,FALSE)=J463,"Y","N")</f>
        <v>Y</v>
      </c>
      <c r="J463" s="38">
        <v>259</v>
      </c>
      <c r="K463" s="116" t="str">
        <f>IF(ISNA(VLOOKUP(A463,'[2]0207'!$A:$A,1,FALSE)),"N","Y")</f>
        <v>Y</v>
      </c>
    </row>
    <row r="464" spans="1:11" ht="15" customHeight="1">
      <c r="A464" s="38" t="s">
        <v>245</v>
      </c>
      <c r="B464" s="81" t="str">
        <f t="shared" si="25"/>
        <v>UW701</v>
      </c>
      <c r="C464" s="38" t="s">
        <v>187</v>
      </c>
      <c r="D464" s="38" t="s">
        <v>275</v>
      </c>
      <c r="E464" s="81" t="str">
        <f t="shared" si="26"/>
        <v>UW701BlueA85</v>
      </c>
      <c r="F464" s="86" t="s">
        <v>288</v>
      </c>
      <c r="G464" s="83" t="str">
        <f>IF(VLOOKUP(A464,[1]Product!$C:$Q,13,FALSE)=H464,"Y","N")</f>
        <v>Y</v>
      </c>
      <c r="H464" s="92">
        <v>254</v>
      </c>
      <c r="I464" s="83" t="str">
        <f>IF(VLOOKUP(A464,[1]Product!$C:$Q,14,FALSE)=J464,"Y","N")</f>
        <v>Y</v>
      </c>
      <c r="J464" s="38">
        <v>259</v>
      </c>
      <c r="K464" s="116" t="str">
        <f>IF(ISNA(VLOOKUP(A464,'[2]0207'!$A:$A,1,FALSE)),"N","Y")</f>
        <v>Y</v>
      </c>
    </row>
    <row r="465" spans="1:11" ht="15" customHeight="1">
      <c r="A465" s="38" t="s">
        <v>246</v>
      </c>
      <c r="B465" s="81" t="str">
        <f t="shared" si="25"/>
        <v>UW701</v>
      </c>
      <c r="C465" s="38" t="s">
        <v>187</v>
      </c>
      <c r="D465" s="38" t="s">
        <v>276</v>
      </c>
      <c r="E465" s="81" t="str">
        <f t="shared" si="26"/>
        <v>UW701BlueB70</v>
      </c>
      <c r="F465" s="86" t="s">
        <v>288</v>
      </c>
      <c r="G465" s="83" t="str">
        <f>IF(VLOOKUP(A465,[1]Product!$C:$Q,13,FALSE)=H465,"Y","N")</f>
        <v>Y</v>
      </c>
      <c r="H465" s="92">
        <v>254</v>
      </c>
      <c r="I465" s="83" t="str">
        <f>IF(VLOOKUP(A465,[1]Product!$C:$Q,14,FALSE)=J465,"Y","N")</f>
        <v>Y</v>
      </c>
      <c r="J465" s="38">
        <v>259</v>
      </c>
      <c r="K465" s="116" t="str">
        <f>IF(ISNA(VLOOKUP(A465,'[2]0207'!$A:$A,1,FALSE)),"N","Y")</f>
        <v>Y</v>
      </c>
    </row>
    <row r="466" spans="1:11" ht="15" customHeight="1">
      <c r="A466" s="38" t="s">
        <v>247</v>
      </c>
      <c r="B466" s="81" t="str">
        <f t="shared" si="25"/>
        <v>UW701</v>
      </c>
      <c r="C466" s="38" t="s">
        <v>187</v>
      </c>
      <c r="D466" s="38" t="s">
        <v>279</v>
      </c>
      <c r="E466" s="81" t="str">
        <f t="shared" si="26"/>
        <v>UW701BlueB85</v>
      </c>
      <c r="F466" s="86" t="s">
        <v>288</v>
      </c>
      <c r="G466" s="83" t="str">
        <f>IF(VLOOKUP(A466,[1]Product!$C:$Q,13,FALSE)=H466,"Y","N")</f>
        <v>Y</v>
      </c>
      <c r="H466" s="92">
        <v>254</v>
      </c>
      <c r="I466" s="83" t="str">
        <f>IF(VLOOKUP(A466,[1]Product!$C:$Q,14,FALSE)=J466,"Y","N")</f>
        <v>Y</v>
      </c>
      <c r="J466" s="38">
        <v>259</v>
      </c>
      <c r="K466" s="116" t="str">
        <f>IF(ISNA(VLOOKUP(A466,'[2]0207'!$A:$A,1,FALSE)),"N","Y")</f>
        <v>Y</v>
      </c>
    </row>
    <row r="467" spans="1:11" ht="15" customHeight="1">
      <c r="A467" s="38" t="s">
        <v>248</v>
      </c>
      <c r="B467" s="81" t="str">
        <f t="shared" si="25"/>
        <v>UW701</v>
      </c>
      <c r="C467" s="38" t="s">
        <v>187</v>
      </c>
      <c r="D467" s="38" t="s">
        <v>280</v>
      </c>
      <c r="E467" s="81" t="str">
        <f t="shared" si="26"/>
        <v>UW701BlueC70</v>
      </c>
      <c r="F467" s="86" t="s">
        <v>288</v>
      </c>
      <c r="G467" s="83" t="str">
        <f>IF(VLOOKUP(A467,[1]Product!$C:$Q,13,FALSE)=H467,"Y","N")</f>
        <v>Y</v>
      </c>
      <c r="H467" s="92">
        <v>254</v>
      </c>
      <c r="I467" s="83" t="str">
        <f>IF(VLOOKUP(A467,[1]Product!$C:$Q,14,FALSE)=J467,"Y","N")</f>
        <v>Y</v>
      </c>
      <c r="J467" s="38">
        <v>259</v>
      </c>
      <c r="K467" s="116" t="str">
        <f>IF(ISNA(VLOOKUP(A467,'[2]0207'!$A:$A,1,FALSE)),"N","Y")</f>
        <v>Y</v>
      </c>
    </row>
    <row r="468" spans="1:11" ht="15" customHeight="1">
      <c r="A468" s="38" t="s">
        <v>249</v>
      </c>
      <c r="B468" s="81" t="str">
        <f t="shared" si="25"/>
        <v>UW701</v>
      </c>
      <c r="C468" s="38" t="s">
        <v>187</v>
      </c>
      <c r="D468" s="38" t="s">
        <v>281</v>
      </c>
      <c r="E468" s="81" t="str">
        <f t="shared" si="26"/>
        <v>UW701BlueC85</v>
      </c>
      <c r="F468" s="86" t="s">
        <v>288</v>
      </c>
      <c r="G468" s="83" t="str">
        <f>IF(VLOOKUP(A468,[1]Product!$C:$Q,13,FALSE)=H468,"Y","N")</f>
        <v>Y</v>
      </c>
      <c r="H468" s="92">
        <v>254</v>
      </c>
      <c r="I468" s="83" t="str">
        <f>IF(VLOOKUP(A468,[1]Product!$C:$Q,14,FALSE)=J468,"Y","N")</f>
        <v>Y</v>
      </c>
      <c r="J468" s="38">
        <v>259</v>
      </c>
      <c r="K468" s="116" t="str">
        <f>IF(ISNA(VLOOKUP(A468,'[2]0207'!$A:$A,1,FALSE)),"N","Y")</f>
        <v>Y</v>
      </c>
    </row>
    <row r="469" spans="1:11" ht="15" customHeight="1">
      <c r="A469" s="38" t="s">
        <v>250</v>
      </c>
      <c r="B469" s="81" t="str">
        <f t="shared" si="25"/>
        <v>UW701</v>
      </c>
      <c r="C469" s="38" t="s">
        <v>187</v>
      </c>
      <c r="D469" s="38" t="s">
        <v>282</v>
      </c>
      <c r="E469" s="81" t="str">
        <f t="shared" si="26"/>
        <v>UW701BlueD70</v>
      </c>
      <c r="F469" s="86" t="s">
        <v>288</v>
      </c>
      <c r="G469" s="83" t="str">
        <f>IF(VLOOKUP(A469,[1]Product!$C:$Q,13,FALSE)=H469,"Y","N")</f>
        <v>Y</v>
      </c>
      <c r="H469" s="92">
        <v>254</v>
      </c>
      <c r="I469" s="83" t="str">
        <f>IF(VLOOKUP(A469,[1]Product!$C:$Q,14,FALSE)=J469,"Y","N")</f>
        <v>Y</v>
      </c>
      <c r="J469" s="38">
        <v>259</v>
      </c>
      <c r="K469" s="116" t="str">
        <f>IF(ISNA(VLOOKUP(A469,'[2]0207'!$A:$A,1,FALSE)),"N","Y")</f>
        <v>Y</v>
      </c>
    </row>
    <row r="470" spans="1:11" ht="15" customHeight="1">
      <c r="A470" s="38" t="s">
        <v>251</v>
      </c>
      <c r="B470" s="81" t="str">
        <f t="shared" si="25"/>
        <v>UW701</v>
      </c>
      <c r="C470" s="38" t="s">
        <v>187</v>
      </c>
      <c r="D470" s="38" t="s">
        <v>284</v>
      </c>
      <c r="E470" s="81" t="str">
        <f t="shared" si="26"/>
        <v>UW701BlueD85</v>
      </c>
      <c r="F470" s="86" t="s">
        <v>288</v>
      </c>
      <c r="G470" s="83" t="str">
        <f>IF(VLOOKUP(A470,[1]Product!$C:$Q,13,FALSE)=H470,"Y","N")</f>
        <v>Y</v>
      </c>
      <c r="H470" s="92">
        <v>254</v>
      </c>
      <c r="I470" s="83" t="str">
        <f>IF(VLOOKUP(A470,[1]Product!$C:$Q,14,FALSE)=J470,"Y","N")</f>
        <v>Y</v>
      </c>
      <c r="J470" s="38">
        <v>259</v>
      </c>
      <c r="K470" s="116" t="str">
        <f>IF(ISNA(VLOOKUP(A470,'[2]0207'!$A:$A,1,FALSE)),"N","Y")</f>
        <v>Y</v>
      </c>
    </row>
    <row r="471" spans="1:11" ht="15" customHeight="1">
      <c r="A471" s="38" t="s">
        <v>252</v>
      </c>
      <c r="B471" s="81" t="str">
        <f t="shared" si="25"/>
        <v>UW701</v>
      </c>
      <c r="C471" s="38" t="s">
        <v>187</v>
      </c>
      <c r="D471" s="38" t="s">
        <v>285</v>
      </c>
      <c r="E471" s="81" t="str">
        <f t="shared" si="26"/>
        <v>UW701BlueE75</v>
      </c>
      <c r="F471" s="86" t="s">
        <v>288</v>
      </c>
      <c r="G471" s="83" t="str">
        <f>IF(VLOOKUP(A471,[1]Product!$C:$Q,13,FALSE)=H471,"Y","N")</f>
        <v>Y</v>
      </c>
      <c r="H471" s="92">
        <v>276</v>
      </c>
      <c r="I471" s="83" t="str">
        <f>IF(VLOOKUP(A471,[1]Product!$C:$Q,14,FALSE)=J471,"Y","N")</f>
        <v>Y</v>
      </c>
      <c r="J471" s="38">
        <v>281</v>
      </c>
      <c r="K471" s="116" t="str">
        <f>IF(ISNA(VLOOKUP(A471,'[2]0207'!$A:$A,1,FALSE)),"N","Y")</f>
        <v>Y</v>
      </c>
    </row>
    <row r="472" spans="1:11" ht="15" customHeight="1">
      <c r="A472" s="38" t="s">
        <v>253</v>
      </c>
      <c r="B472" s="81" t="str">
        <f t="shared" si="25"/>
        <v>UW701</v>
      </c>
      <c r="C472" s="38" t="s">
        <v>187</v>
      </c>
      <c r="D472" s="38" t="s">
        <v>286</v>
      </c>
      <c r="E472" s="81" t="str">
        <f t="shared" si="26"/>
        <v>UW701BlueE80</v>
      </c>
      <c r="F472" s="86" t="s">
        <v>288</v>
      </c>
      <c r="G472" s="83" t="str">
        <f>IF(VLOOKUP(A472,[1]Product!$C:$Q,13,FALSE)=H472,"Y","N")</f>
        <v>Y</v>
      </c>
      <c r="H472" s="92">
        <v>276</v>
      </c>
      <c r="I472" s="83" t="str">
        <f>IF(VLOOKUP(A472,[1]Product!$C:$Q,14,FALSE)=J472,"Y","N")</f>
        <v>Y</v>
      </c>
      <c r="J472" s="38">
        <v>281</v>
      </c>
      <c r="K472" s="116" t="str">
        <f>IF(ISNA(VLOOKUP(A472,'[2]0207'!$A:$A,1,FALSE)),"N","Y")</f>
        <v>Y</v>
      </c>
    </row>
    <row r="473" spans="1:11" ht="15" customHeight="1">
      <c r="A473" s="38" t="s">
        <v>254</v>
      </c>
      <c r="B473" s="81" t="str">
        <f t="shared" si="25"/>
        <v>UW701</v>
      </c>
      <c r="C473" s="95" t="s">
        <v>187</v>
      </c>
      <c r="D473" s="38" t="s">
        <v>287</v>
      </c>
      <c r="E473" s="81" t="str">
        <f t="shared" si="26"/>
        <v>UW701BlueE85</v>
      </c>
      <c r="F473" s="86" t="s">
        <v>288</v>
      </c>
      <c r="G473" s="83" t="str">
        <f>IF(VLOOKUP(A473,[1]Product!$C:$Q,13,FALSE)=H473,"Y","N")</f>
        <v>Y</v>
      </c>
      <c r="H473" s="92">
        <v>276</v>
      </c>
      <c r="I473" s="83" t="str">
        <f>IF(VLOOKUP(A473,[1]Product!$C:$Q,14,FALSE)=J473,"Y","N")</f>
        <v>Y</v>
      </c>
      <c r="J473" s="38">
        <v>281</v>
      </c>
      <c r="K473" s="116" t="str">
        <f>IF(ISNA(VLOOKUP(A473,'[2]0207'!$A:$A,1,FALSE)),"N","Y")</f>
        <v>Y</v>
      </c>
    </row>
    <row r="474" spans="1:11" ht="15" customHeight="1">
      <c r="A474" s="38" t="s">
        <v>255</v>
      </c>
      <c r="B474" s="81" t="str">
        <f t="shared" si="25"/>
        <v>UW702</v>
      </c>
      <c r="C474" s="96" t="s">
        <v>185</v>
      </c>
      <c r="D474" s="38" t="s">
        <v>273</v>
      </c>
      <c r="E474" s="81" t="str">
        <f t="shared" si="26"/>
        <v>UW702Wine RedA75</v>
      </c>
      <c r="F474" s="86" t="s">
        <v>289</v>
      </c>
      <c r="G474" s="83" t="str">
        <f>IF(VLOOKUP(A474,[1]Product!$C:$Q,13,FALSE)=H474,"Y","N")</f>
        <v>Y</v>
      </c>
      <c r="H474" s="92">
        <v>286</v>
      </c>
      <c r="I474" s="83" t="str">
        <f>IF(VLOOKUP(A474,[1]Product!$C:$Q,14,FALSE)=J474,"Y","N")</f>
        <v>Y</v>
      </c>
      <c r="J474" s="38">
        <v>292</v>
      </c>
      <c r="K474" s="116" t="str">
        <f>IF(ISNA(VLOOKUP(A474,'[2]0207'!$A:$A,1,FALSE)),"N","Y")</f>
        <v>Y</v>
      </c>
    </row>
    <row r="475" spans="1:11" ht="15" customHeight="1">
      <c r="A475" s="38" t="s">
        <v>353</v>
      </c>
      <c r="B475" s="81" t="str">
        <f t="shared" si="25"/>
        <v>UW702</v>
      </c>
      <c r="C475" s="96" t="s">
        <v>185</v>
      </c>
      <c r="D475" s="38" t="s">
        <v>274</v>
      </c>
      <c r="E475" s="81" t="str">
        <f t="shared" si="26"/>
        <v>UW702Wine RedA80</v>
      </c>
      <c r="F475" s="86" t="s">
        <v>289</v>
      </c>
      <c r="G475" s="83" t="str">
        <f>IF(VLOOKUP(A475,[1]Product!$C:$Q,13,FALSE)=H475,"Y","N")</f>
        <v>Y</v>
      </c>
      <c r="H475" s="92">
        <v>286</v>
      </c>
      <c r="I475" s="83" t="str">
        <f>IF(VLOOKUP(A475,[1]Product!$C:$Q,14,FALSE)=J475,"Y","N")</f>
        <v>Y</v>
      </c>
      <c r="J475" s="38">
        <v>292</v>
      </c>
      <c r="K475" s="116" t="str">
        <f>IF(ISNA(VLOOKUP(A475,'[2]0207'!$A:$A,1,FALSE)),"N","Y")</f>
        <v>Y</v>
      </c>
    </row>
    <row r="476" spans="1:11" ht="15" customHeight="1">
      <c r="A476" s="38" t="s">
        <v>256</v>
      </c>
      <c r="B476" s="81" t="str">
        <f t="shared" si="25"/>
        <v>UW702</v>
      </c>
      <c r="C476" s="96" t="s">
        <v>185</v>
      </c>
      <c r="D476" s="38" t="s">
        <v>275</v>
      </c>
      <c r="E476" s="81" t="str">
        <f t="shared" si="26"/>
        <v>UW702Wine RedA85</v>
      </c>
      <c r="F476" s="86" t="s">
        <v>289</v>
      </c>
      <c r="G476" s="83" t="str">
        <f>IF(VLOOKUP(A476,[1]Product!$C:$Q,13,FALSE)=H476,"Y","N")</f>
        <v>Y</v>
      </c>
      <c r="H476" s="92">
        <v>286</v>
      </c>
      <c r="I476" s="83" t="str">
        <f>IF(VLOOKUP(A476,[1]Product!$C:$Q,14,FALSE)=J476,"Y","N")</f>
        <v>Y</v>
      </c>
      <c r="J476" s="38">
        <v>292</v>
      </c>
      <c r="K476" s="116" t="str">
        <f>IF(ISNA(VLOOKUP(A476,'[2]0207'!$A:$A,1,FALSE)),"N","Y")</f>
        <v>Y</v>
      </c>
    </row>
    <row r="477" spans="1:11" ht="15" customHeight="1">
      <c r="A477" s="38" t="s">
        <v>257</v>
      </c>
      <c r="B477" s="81" t="str">
        <f t="shared" si="25"/>
        <v>UW702</v>
      </c>
      <c r="C477" s="96" t="s">
        <v>185</v>
      </c>
      <c r="D477" s="38" t="s">
        <v>276</v>
      </c>
      <c r="E477" s="81" t="str">
        <f t="shared" si="26"/>
        <v>UW702Wine RedB70</v>
      </c>
      <c r="F477" s="86" t="s">
        <v>289</v>
      </c>
      <c r="G477" s="83" t="str">
        <f>IF(VLOOKUP(A477,[1]Product!$C:$Q,13,FALSE)=H477,"Y","N")</f>
        <v>Y</v>
      </c>
      <c r="H477" s="92">
        <v>286</v>
      </c>
      <c r="I477" s="83" t="str">
        <f>IF(VLOOKUP(A477,[1]Product!$C:$Q,14,FALSE)=J477,"Y","N")</f>
        <v>Y</v>
      </c>
      <c r="J477" s="38">
        <v>292</v>
      </c>
      <c r="K477" s="116" t="str">
        <f>IF(ISNA(VLOOKUP(A477,'[2]0207'!$A:$A,1,FALSE)),"N","Y")</f>
        <v>Y</v>
      </c>
    </row>
    <row r="478" spans="1:11" ht="15" customHeight="1">
      <c r="A478" s="38" t="s">
        <v>258</v>
      </c>
      <c r="B478" s="81" t="str">
        <f t="shared" si="25"/>
        <v>UW702</v>
      </c>
      <c r="C478" s="96" t="s">
        <v>185</v>
      </c>
      <c r="D478" s="38" t="s">
        <v>277</v>
      </c>
      <c r="E478" s="81" t="str">
        <f t="shared" si="26"/>
        <v>UW702Wine RedB75</v>
      </c>
      <c r="F478" s="86" t="s">
        <v>289</v>
      </c>
      <c r="G478" s="83" t="str">
        <f>IF(VLOOKUP(A478,[1]Product!$C:$Q,13,FALSE)=H478,"Y","N")</f>
        <v>Y</v>
      </c>
      <c r="H478" s="92">
        <v>286</v>
      </c>
      <c r="I478" s="83" t="str">
        <f>IF(VLOOKUP(A478,[1]Product!$C:$Q,14,FALSE)=J478,"Y","N")</f>
        <v>Y</v>
      </c>
      <c r="J478" s="38">
        <v>292</v>
      </c>
      <c r="K478" s="116" t="str">
        <f>IF(ISNA(VLOOKUP(A478,'[2]0207'!$A:$A,1,FALSE)),"N","Y")</f>
        <v>Y</v>
      </c>
    </row>
    <row r="479" spans="1:11" ht="15" customHeight="1">
      <c r="A479" s="38" t="s">
        <v>259</v>
      </c>
      <c r="B479" s="81" t="str">
        <f t="shared" si="25"/>
        <v>UW702</v>
      </c>
      <c r="C479" s="96" t="s">
        <v>185</v>
      </c>
      <c r="D479" s="38" t="s">
        <v>278</v>
      </c>
      <c r="E479" s="81" t="str">
        <f t="shared" si="26"/>
        <v>UW702Wine RedB80</v>
      </c>
      <c r="F479" s="86" t="s">
        <v>289</v>
      </c>
      <c r="G479" s="83" t="str">
        <f>IF(VLOOKUP(A479,[1]Product!$C:$Q,13,FALSE)=H479,"Y","N")</f>
        <v>Y</v>
      </c>
      <c r="H479" s="92">
        <v>286</v>
      </c>
      <c r="I479" s="83" t="str">
        <f>IF(VLOOKUP(A479,[1]Product!$C:$Q,14,FALSE)=J479,"Y","N")</f>
        <v>Y</v>
      </c>
      <c r="J479" s="38">
        <v>292</v>
      </c>
      <c r="K479" s="116" t="str">
        <f>IF(ISNA(VLOOKUP(A479,'[2]0207'!$A:$A,1,FALSE)),"N","Y")</f>
        <v>Y</v>
      </c>
    </row>
    <row r="480" spans="1:11" ht="15" customHeight="1">
      <c r="A480" s="38" t="s">
        <v>260</v>
      </c>
      <c r="B480" s="81" t="str">
        <f t="shared" si="25"/>
        <v>UW702</v>
      </c>
      <c r="C480" s="96" t="s">
        <v>185</v>
      </c>
      <c r="D480" s="38" t="s">
        <v>279</v>
      </c>
      <c r="E480" s="81" t="str">
        <f t="shared" si="26"/>
        <v>UW702Wine RedB85</v>
      </c>
      <c r="F480" s="86" t="s">
        <v>289</v>
      </c>
      <c r="G480" s="83" t="str">
        <f>IF(VLOOKUP(A480,[1]Product!$C:$Q,13,FALSE)=H480,"Y","N")</f>
        <v>Y</v>
      </c>
      <c r="H480" s="92">
        <v>286</v>
      </c>
      <c r="I480" s="83" t="str">
        <f>IF(VLOOKUP(A480,[1]Product!$C:$Q,14,FALSE)=J480,"Y","N")</f>
        <v>Y</v>
      </c>
      <c r="J480" s="38">
        <v>292</v>
      </c>
      <c r="K480" s="116" t="str">
        <f>IF(ISNA(VLOOKUP(A480,'[2]0207'!$A:$A,1,FALSE)),"N","Y")</f>
        <v>Y</v>
      </c>
    </row>
    <row r="481" spans="1:11" ht="15" customHeight="1">
      <c r="A481" s="38" t="s">
        <v>261</v>
      </c>
      <c r="B481" s="81" t="str">
        <f t="shared" si="25"/>
        <v>UW702</v>
      </c>
      <c r="C481" s="96" t="s">
        <v>185</v>
      </c>
      <c r="D481" s="38" t="s">
        <v>280</v>
      </c>
      <c r="E481" s="81" t="str">
        <f t="shared" si="26"/>
        <v>UW702Wine RedC70</v>
      </c>
      <c r="F481" s="86" t="s">
        <v>289</v>
      </c>
      <c r="G481" s="83" t="str">
        <f>IF(VLOOKUP(A481,[1]Product!$C:$Q,13,FALSE)=H481,"Y","N")</f>
        <v>Y</v>
      </c>
      <c r="H481" s="92">
        <v>286</v>
      </c>
      <c r="I481" s="83" t="str">
        <f>IF(VLOOKUP(A481,[1]Product!$C:$Q,14,FALSE)=J481,"Y","N")</f>
        <v>Y</v>
      </c>
      <c r="J481" s="38">
        <v>292</v>
      </c>
      <c r="K481" s="116" t="str">
        <f>IF(ISNA(VLOOKUP(A481,'[2]0207'!$A:$A,1,FALSE)),"N","Y")</f>
        <v>Y</v>
      </c>
    </row>
    <row r="482" spans="1:11" ht="15" customHeight="1">
      <c r="A482" s="38" t="s">
        <v>262</v>
      </c>
      <c r="B482" s="81" t="str">
        <f t="shared" si="25"/>
        <v>UW702</v>
      </c>
      <c r="C482" s="96" t="s">
        <v>185</v>
      </c>
      <c r="D482" s="38" t="s">
        <v>282</v>
      </c>
      <c r="E482" s="81" t="str">
        <f t="shared" si="26"/>
        <v>UW702Wine RedD70</v>
      </c>
      <c r="F482" s="86" t="s">
        <v>289</v>
      </c>
      <c r="G482" s="83" t="str">
        <f>IF(VLOOKUP(A482,[1]Product!$C:$Q,13,FALSE)=H482,"Y","N")</f>
        <v>Y</v>
      </c>
      <c r="H482" s="92">
        <v>286</v>
      </c>
      <c r="I482" s="83" t="str">
        <f>IF(VLOOKUP(A482,[1]Product!$C:$Q,14,FALSE)=J482,"Y","N")</f>
        <v>Y</v>
      </c>
      <c r="J482" s="38">
        <v>292</v>
      </c>
      <c r="K482" s="116" t="str">
        <f>IF(ISNA(VLOOKUP(A482,'[2]0207'!$A:$A,1,FALSE)),"N","Y")</f>
        <v>Y</v>
      </c>
    </row>
    <row r="483" spans="1:11" ht="15" customHeight="1">
      <c r="A483" s="38" t="s">
        <v>263</v>
      </c>
      <c r="B483" s="81" t="str">
        <f t="shared" si="25"/>
        <v>UW702</v>
      </c>
      <c r="C483" s="96" t="s">
        <v>185</v>
      </c>
      <c r="D483" s="38" t="s">
        <v>283</v>
      </c>
      <c r="E483" s="81" t="str">
        <f t="shared" si="26"/>
        <v>UW702Wine RedD75</v>
      </c>
      <c r="F483" s="86" t="s">
        <v>289</v>
      </c>
      <c r="G483" s="83" t="str">
        <f>IF(VLOOKUP(A483,[1]Product!$C:$Q,13,FALSE)=H483,"Y","N")</f>
        <v>Y</v>
      </c>
      <c r="H483" s="92">
        <v>286</v>
      </c>
      <c r="I483" s="83" t="str">
        <f>IF(VLOOKUP(A483,[1]Product!$C:$Q,14,FALSE)=J483,"Y","N")</f>
        <v>Y</v>
      </c>
      <c r="J483" s="38">
        <v>292</v>
      </c>
      <c r="K483" s="116" t="str">
        <f>IF(ISNA(VLOOKUP(A483,'[2]0207'!$A:$A,1,FALSE)),"N","Y")</f>
        <v>Y</v>
      </c>
    </row>
    <row r="484" spans="1:11" ht="15" customHeight="1">
      <c r="A484" s="38" t="s">
        <v>264</v>
      </c>
      <c r="B484" s="81" t="str">
        <f t="shared" si="25"/>
        <v>UW702</v>
      </c>
      <c r="C484" s="96" t="s">
        <v>185</v>
      </c>
      <c r="D484" s="38" t="s">
        <v>284</v>
      </c>
      <c r="E484" s="81" t="str">
        <f t="shared" si="26"/>
        <v>UW702Wine RedD85</v>
      </c>
      <c r="F484" s="86" t="s">
        <v>289</v>
      </c>
      <c r="G484" s="83" t="str">
        <f>IF(VLOOKUP(A484,[1]Product!$C:$Q,13,FALSE)=H484,"Y","N")</f>
        <v>Y</v>
      </c>
      <c r="H484" s="92">
        <v>286</v>
      </c>
      <c r="I484" s="83" t="str">
        <f>IF(VLOOKUP(A484,[1]Product!$C:$Q,14,FALSE)=J484,"Y","N")</f>
        <v>Y</v>
      </c>
      <c r="J484" s="38">
        <v>292</v>
      </c>
      <c r="K484" s="116" t="str">
        <f>IF(ISNA(VLOOKUP(A484,'[2]0207'!$A:$A,1,FALSE)),"N","Y")</f>
        <v>Y</v>
      </c>
    </row>
    <row r="485" spans="1:11" ht="15" customHeight="1">
      <c r="A485" s="38" t="s">
        <v>265</v>
      </c>
      <c r="B485" s="81" t="str">
        <f t="shared" si="25"/>
        <v>UW702</v>
      </c>
      <c r="C485" s="94" t="s">
        <v>185</v>
      </c>
      <c r="D485" s="38" t="s">
        <v>286</v>
      </c>
      <c r="E485" s="81" t="str">
        <f t="shared" si="26"/>
        <v>UW702Wine RedE80</v>
      </c>
      <c r="F485" s="86" t="s">
        <v>289</v>
      </c>
      <c r="G485" s="83" t="str">
        <f>IF(VLOOKUP(A485,[1]Product!$C:$Q,13,FALSE)=H485,"Y","N")</f>
        <v>Y</v>
      </c>
      <c r="H485" s="92">
        <v>306</v>
      </c>
      <c r="I485" s="83" t="str">
        <f>IF(VLOOKUP(A485,[1]Product!$C:$Q,14,FALSE)=J485,"Y","N")</f>
        <v>Y</v>
      </c>
      <c r="J485" s="38">
        <v>312</v>
      </c>
      <c r="K485" s="116" t="str">
        <f>IF(ISNA(VLOOKUP(A485,'[2]0207'!$A:$A,1,FALSE)),"N","Y")</f>
        <v>Y</v>
      </c>
    </row>
    <row r="486" spans="1:11" ht="15" customHeight="1">
      <c r="A486" s="38" t="s">
        <v>266</v>
      </c>
      <c r="B486" s="81" t="str">
        <f t="shared" si="25"/>
        <v>UW703</v>
      </c>
      <c r="C486" s="38" t="s">
        <v>187</v>
      </c>
      <c r="D486" s="38" t="s">
        <v>129</v>
      </c>
      <c r="E486" s="81" t="str">
        <f t="shared" si="26"/>
        <v>UW703BlueM</v>
      </c>
      <c r="F486" s="86" t="s">
        <v>290</v>
      </c>
      <c r="G486" s="83" t="str">
        <f>IF(VLOOKUP(A486,[1]Product!$C:$Q,13,FALSE)=H486,"Y","N")</f>
        <v>Y</v>
      </c>
      <c r="H486" s="92">
        <v>132</v>
      </c>
      <c r="I486" s="83" t="str">
        <f>IF(VLOOKUP(A486,[1]Product!$C:$Q,14,FALSE)=J486,"Y","N")</f>
        <v>Y</v>
      </c>
      <c r="J486" s="38">
        <v>135</v>
      </c>
      <c r="K486" s="116" t="str">
        <f>IF(ISNA(VLOOKUP(A486,'[2]0207'!$A:$A,1,FALSE)),"N","Y")</f>
        <v>Y</v>
      </c>
    </row>
    <row r="487" spans="1:11" ht="15" customHeight="1">
      <c r="A487" s="38" t="s">
        <v>267</v>
      </c>
      <c r="B487" s="81" t="str">
        <f t="shared" si="25"/>
        <v>UW703</v>
      </c>
      <c r="C487" s="38" t="s">
        <v>187</v>
      </c>
      <c r="D487" s="38" t="s">
        <v>128</v>
      </c>
      <c r="E487" s="81" t="str">
        <f t="shared" si="26"/>
        <v>UW703BlueL</v>
      </c>
      <c r="F487" s="86" t="s">
        <v>290</v>
      </c>
      <c r="G487" s="83" t="str">
        <f>IF(VLOOKUP(A487,[1]Product!$C:$Q,13,FALSE)=H487,"Y","N")</f>
        <v>Y</v>
      </c>
      <c r="H487" s="92">
        <v>132</v>
      </c>
      <c r="I487" s="83" t="str">
        <f>IF(VLOOKUP(A487,[1]Product!$C:$Q,14,FALSE)=J487,"Y","N")</f>
        <v>Y</v>
      </c>
      <c r="J487" s="38">
        <v>135</v>
      </c>
      <c r="K487" s="116" t="str">
        <f>IF(ISNA(VLOOKUP(A487,'[2]0207'!$A:$A,1,FALSE)),"N","Y")</f>
        <v>Y</v>
      </c>
    </row>
    <row r="488" spans="1:11" ht="15" customHeight="1">
      <c r="A488" s="38" t="s">
        <v>268</v>
      </c>
      <c r="B488" s="81" t="str">
        <f t="shared" si="25"/>
        <v>UW703</v>
      </c>
      <c r="C488" s="95" t="s">
        <v>187</v>
      </c>
      <c r="D488" s="38" t="s">
        <v>126</v>
      </c>
      <c r="E488" s="81" t="str">
        <f t="shared" si="26"/>
        <v>UW703BlueLL</v>
      </c>
      <c r="F488" s="86" t="s">
        <v>290</v>
      </c>
      <c r="G488" s="83" t="str">
        <f>IF(VLOOKUP(A488,[1]Product!$C:$Q,13,FALSE)=H488,"Y","N")</f>
        <v>Y</v>
      </c>
      <c r="H488" s="92">
        <v>142</v>
      </c>
      <c r="I488" s="83" t="str">
        <f>IF(VLOOKUP(A488,[1]Product!$C:$Q,14,FALSE)=J488,"Y","N")</f>
        <v>Y</v>
      </c>
      <c r="J488" s="38">
        <v>145</v>
      </c>
      <c r="K488" s="116" t="str">
        <f>IF(ISNA(VLOOKUP(A488,'[2]0207'!$A:$A,1,FALSE)),"N","Y")</f>
        <v>Y</v>
      </c>
    </row>
    <row r="489" spans="1:11" ht="15" customHeight="1">
      <c r="A489" s="38" t="s">
        <v>269</v>
      </c>
      <c r="B489" s="81" t="str">
        <f t="shared" si="25"/>
        <v>UW704</v>
      </c>
      <c r="C489" s="96" t="s">
        <v>185</v>
      </c>
      <c r="D489" s="38" t="s">
        <v>129</v>
      </c>
      <c r="E489" s="81" t="str">
        <f t="shared" si="26"/>
        <v>UW704Wine RedM</v>
      </c>
      <c r="F489" s="86" t="s">
        <v>291</v>
      </c>
      <c r="G489" s="83" t="str">
        <f>IF(VLOOKUP(A489,[1]Product!$C:$Q,13,FALSE)=H489,"Y","N")</f>
        <v>Y</v>
      </c>
      <c r="H489" s="92">
        <v>137</v>
      </c>
      <c r="I489" s="83" t="str">
        <f>IF(VLOOKUP(A489,[1]Product!$C:$Q,14,FALSE)=J489,"Y","N")</f>
        <v>Y</v>
      </c>
      <c r="J489" s="38">
        <v>140</v>
      </c>
      <c r="K489" s="116" t="str">
        <f>IF(ISNA(VLOOKUP(A489,'[2]0207'!$A:$A,1,FALSE)),"N","Y")</f>
        <v>Y</v>
      </c>
    </row>
    <row r="490" spans="1:11" s="3" customFormat="1" ht="15" customHeight="1">
      <c r="A490" s="38" t="s">
        <v>270</v>
      </c>
      <c r="B490" s="81" t="str">
        <f t="shared" si="25"/>
        <v>UW704</v>
      </c>
      <c r="C490" s="96" t="s">
        <v>185</v>
      </c>
      <c r="D490" s="38" t="s">
        <v>128</v>
      </c>
      <c r="E490" s="81" t="str">
        <f t="shared" si="26"/>
        <v>UW704Wine RedL</v>
      </c>
      <c r="F490" s="86" t="s">
        <v>291</v>
      </c>
      <c r="G490" s="83" t="str">
        <f>IF(VLOOKUP(A490,[1]Product!$C:$Q,13,FALSE)=H490,"Y","N")</f>
        <v>Y</v>
      </c>
      <c r="H490" s="92">
        <v>137</v>
      </c>
      <c r="I490" s="83" t="str">
        <f>IF(VLOOKUP(A490,[1]Product!$C:$Q,14,FALSE)=J490,"Y","N")</f>
        <v>Y</v>
      </c>
      <c r="J490" s="38">
        <v>140</v>
      </c>
      <c r="K490" s="116" t="str">
        <f>IF(ISNA(VLOOKUP(A490,'[2]0207'!$A:$A,1,FALSE)),"N","Y")</f>
        <v>Y</v>
      </c>
    </row>
    <row r="491" spans="1:11" s="3" customFormat="1" ht="15" customHeight="1">
      <c r="A491" s="38" t="s">
        <v>271</v>
      </c>
      <c r="B491" s="81" t="str">
        <f t="shared" si="25"/>
        <v>UW704</v>
      </c>
      <c r="C491" s="94" t="s">
        <v>185</v>
      </c>
      <c r="D491" s="38" t="s">
        <v>126</v>
      </c>
      <c r="E491" s="81" t="str">
        <f t="shared" si="26"/>
        <v>UW704Wine RedLL</v>
      </c>
      <c r="F491" s="86" t="s">
        <v>291</v>
      </c>
      <c r="G491" s="83" t="str">
        <f>IF(VLOOKUP(A491,[1]Product!$C:$Q,13,FALSE)=H491,"Y","N")</f>
        <v>Y</v>
      </c>
      <c r="H491" s="92">
        <v>147</v>
      </c>
      <c r="I491" s="83" t="str">
        <f>IF(VLOOKUP(A491,[1]Product!$C:$Q,14,FALSE)=J491,"Y","N")</f>
        <v>Y</v>
      </c>
      <c r="J491" s="38">
        <v>151</v>
      </c>
      <c r="K491" s="116" t="str">
        <f>IF(ISNA(VLOOKUP(A491,'[2]0207'!$A:$A,1,FALSE)),"N","Y")</f>
        <v>Y</v>
      </c>
    </row>
    <row r="492" spans="1:11" s="3" customFormat="1" ht="15" customHeight="1">
      <c r="A492" s="38" t="s">
        <v>123</v>
      </c>
      <c r="B492" s="81" t="s">
        <v>708</v>
      </c>
      <c r="C492" s="38"/>
      <c r="D492" s="38" t="s">
        <v>356</v>
      </c>
      <c r="E492" s="81" t="str">
        <f t="shared" si="26"/>
        <v>WB106 x 72cm</v>
      </c>
      <c r="F492" s="86" t="s">
        <v>223</v>
      </c>
      <c r="G492" s="83" t="str">
        <f>IF(VLOOKUP(A492,[1]Product!$C:$Q,13,FALSE)=H492,"Y","N")</f>
        <v>Y</v>
      </c>
      <c r="H492" s="92">
        <v>30</v>
      </c>
      <c r="I492" s="83" t="str">
        <f>IF(VLOOKUP(A492,[1]Product!$C:$Q,14,FALSE)=J492,"Y","N")</f>
        <v>Y</v>
      </c>
      <c r="J492" s="38">
        <v>31</v>
      </c>
      <c r="K492" s="116" t="str">
        <f>IF(ISNA(VLOOKUP(A492,'[2]0207'!$A:$A,1,FALSE)),"N","Y")</f>
        <v>Y</v>
      </c>
    </row>
    <row r="493" spans="1:11" s="3" customFormat="1">
      <c r="A493" s="39"/>
      <c r="B493" s="39"/>
      <c r="C493" s="39"/>
      <c r="D493" s="39"/>
      <c r="E493" s="39"/>
      <c r="F493" s="40"/>
      <c r="G493" s="84"/>
      <c r="H493" s="41"/>
      <c r="I493" s="84"/>
      <c r="J493" s="42"/>
      <c r="K493" s="117"/>
    </row>
    <row r="494" spans="1:11" s="3" customFormat="1">
      <c r="A494" s="39"/>
      <c r="B494" s="39"/>
      <c r="C494" s="39"/>
      <c r="D494" s="39"/>
      <c r="E494" s="39"/>
      <c r="F494" s="40"/>
      <c r="G494" s="84"/>
      <c r="H494" s="41"/>
      <c r="I494" s="84"/>
      <c r="J494" s="42"/>
      <c r="K494" s="117"/>
    </row>
    <row r="495" spans="1:11" s="3" customFormat="1">
      <c r="A495" s="39"/>
      <c r="B495" s="39"/>
      <c r="C495" s="39"/>
      <c r="D495" s="39"/>
      <c r="E495" s="39"/>
      <c r="F495" s="40"/>
      <c r="G495" s="84"/>
      <c r="H495" s="41"/>
      <c r="I495" s="84"/>
      <c r="J495" s="42"/>
      <c r="K495" s="117"/>
    </row>
    <row r="496" spans="1:11" s="3" customFormat="1">
      <c r="A496" s="39"/>
      <c r="B496" s="39"/>
      <c r="C496" s="39"/>
      <c r="D496" s="39"/>
      <c r="E496" s="39"/>
      <c r="F496" s="40"/>
      <c r="G496" s="84"/>
      <c r="H496" s="41"/>
      <c r="I496" s="84"/>
      <c r="J496" s="42"/>
      <c r="K496" s="117"/>
    </row>
    <row r="497" spans="1:11" s="3" customFormat="1">
      <c r="A497" s="39"/>
      <c r="B497" s="39"/>
      <c r="C497" s="39"/>
      <c r="D497" s="39"/>
      <c r="E497" s="39"/>
      <c r="F497" s="40"/>
      <c r="G497" s="84"/>
      <c r="H497" s="41"/>
      <c r="I497" s="84"/>
      <c r="J497" s="42"/>
      <c r="K497" s="117"/>
    </row>
    <row r="498" spans="1:11" s="3" customFormat="1">
      <c r="A498" s="39"/>
      <c r="B498" s="39"/>
      <c r="C498" s="39"/>
      <c r="D498" s="39"/>
      <c r="E498" s="39"/>
      <c r="F498" s="40"/>
      <c r="G498" s="84"/>
      <c r="H498" s="41"/>
      <c r="I498" s="84"/>
      <c r="J498" s="42"/>
      <c r="K498" s="117"/>
    </row>
    <row r="499" spans="1:11" s="3" customFormat="1">
      <c r="A499" s="39"/>
      <c r="B499" s="39"/>
      <c r="C499" s="39"/>
      <c r="D499" s="39"/>
      <c r="E499" s="39"/>
      <c r="F499" s="40"/>
      <c r="G499" s="84"/>
      <c r="H499" s="41"/>
      <c r="I499" s="84"/>
      <c r="J499" s="42"/>
      <c r="K499" s="117"/>
    </row>
    <row r="500" spans="1:11" s="3" customFormat="1">
      <c r="A500" s="39"/>
      <c r="B500" s="39"/>
      <c r="C500" s="39"/>
      <c r="D500" s="39"/>
      <c r="E500" s="39"/>
      <c r="F500" s="40"/>
      <c r="G500" s="84"/>
      <c r="H500" s="41"/>
      <c r="I500" s="84"/>
      <c r="J500" s="42"/>
      <c r="K500" s="117"/>
    </row>
    <row r="501" spans="1:11" s="3" customFormat="1">
      <c r="A501" s="39"/>
      <c r="B501" s="39"/>
      <c r="C501" s="39"/>
      <c r="D501" s="39"/>
      <c r="E501" s="39"/>
      <c r="F501" s="40"/>
      <c r="G501" s="84"/>
      <c r="H501" s="41"/>
      <c r="I501" s="84"/>
      <c r="J501" s="42"/>
      <c r="K501" s="117"/>
    </row>
    <row r="502" spans="1:11" s="3" customFormat="1">
      <c r="A502" s="39"/>
      <c r="B502" s="39"/>
      <c r="C502" s="39"/>
      <c r="D502" s="39"/>
      <c r="E502" s="39"/>
      <c r="F502" s="40"/>
      <c r="G502" s="84"/>
      <c r="H502" s="41"/>
      <c r="I502" s="84"/>
      <c r="J502" s="42"/>
      <c r="K502" s="117"/>
    </row>
    <row r="503" spans="1:11" s="3" customFormat="1">
      <c r="A503" s="39"/>
      <c r="B503" s="39"/>
      <c r="C503" s="39"/>
      <c r="D503" s="39"/>
      <c r="E503" s="39"/>
      <c r="F503" s="40"/>
      <c r="G503" s="84"/>
      <c r="H503" s="41"/>
      <c r="I503" s="84"/>
      <c r="J503" s="42"/>
      <c r="K503" s="117"/>
    </row>
    <row r="504" spans="1:11" s="3" customFormat="1">
      <c r="A504" s="39"/>
      <c r="B504" s="39"/>
      <c r="C504" s="39"/>
      <c r="D504" s="39"/>
      <c r="E504" s="39"/>
      <c r="F504" s="40"/>
      <c r="G504" s="84"/>
      <c r="H504" s="41"/>
      <c r="I504" s="84"/>
      <c r="J504" s="42"/>
      <c r="K504" s="117"/>
    </row>
    <row r="505" spans="1:11" s="3" customFormat="1">
      <c r="A505" s="39"/>
      <c r="B505" s="39"/>
      <c r="C505" s="39"/>
      <c r="D505" s="39"/>
      <c r="E505" s="39"/>
      <c r="F505" s="40"/>
      <c r="G505" s="84"/>
      <c r="H505" s="41"/>
      <c r="I505" s="84"/>
      <c r="J505" s="42"/>
      <c r="K505" s="117"/>
    </row>
    <row r="506" spans="1:11" s="3" customFormat="1">
      <c r="A506" s="39"/>
      <c r="B506" s="39"/>
      <c r="C506" s="39"/>
      <c r="D506" s="39"/>
      <c r="E506" s="39"/>
      <c r="F506" s="40"/>
      <c r="G506" s="84"/>
      <c r="H506" s="41"/>
      <c r="I506" s="84"/>
      <c r="J506" s="42"/>
      <c r="K506" s="117"/>
    </row>
    <row r="507" spans="1:11" s="3" customFormat="1">
      <c r="A507" s="39"/>
      <c r="B507" s="39"/>
      <c r="C507" s="39"/>
      <c r="D507" s="39"/>
      <c r="E507" s="39"/>
      <c r="F507" s="40"/>
      <c r="G507" s="84"/>
      <c r="H507" s="41"/>
      <c r="I507" s="84"/>
      <c r="J507" s="42"/>
      <c r="K507" s="117"/>
    </row>
    <row r="508" spans="1:11" s="3" customFormat="1">
      <c r="A508" s="39"/>
      <c r="B508" s="39"/>
      <c r="C508" s="39"/>
      <c r="D508" s="39"/>
      <c r="E508" s="39"/>
      <c r="F508" s="40"/>
      <c r="G508" s="84"/>
      <c r="H508" s="41"/>
      <c r="I508" s="84"/>
      <c r="J508" s="42"/>
      <c r="K508" s="117"/>
    </row>
    <row r="509" spans="1:11" s="3" customFormat="1">
      <c r="A509" s="39"/>
      <c r="B509" s="39"/>
      <c r="C509" s="39"/>
      <c r="D509" s="39"/>
      <c r="E509" s="39"/>
      <c r="F509" s="40"/>
      <c r="G509" s="84"/>
      <c r="H509" s="41"/>
      <c r="I509" s="84"/>
      <c r="J509" s="42"/>
      <c r="K509" s="117"/>
    </row>
    <row r="510" spans="1:11" s="3" customFormat="1">
      <c r="A510" s="39"/>
      <c r="B510" s="39"/>
      <c r="C510" s="39"/>
      <c r="D510" s="39"/>
      <c r="E510" s="39"/>
      <c r="F510" s="40"/>
      <c r="G510" s="84"/>
      <c r="H510" s="41"/>
      <c r="I510" s="84"/>
      <c r="J510" s="42"/>
      <c r="K510" s="117"/>
    </row>
    <row r="511" spans="1:11" s="3" customFormat="1">
      <c r="A511" s="39"/>
      <c r="B511" s="39"/>
      <c r="C511" s="39"/>
      <c r="D511" s="39"/>
      <c r="E511" s="39"/>
      <c r="F511" s="40"/>
      <c r="G511" s="84"/>
      <c r="H511" s="41"/>
      <c r="I511" s="84"/>
      <c r="J511" s="42"/>
      <c r="K511" s="117"/>
    </row>
    <row r="512" spans="1:11" s="3" customFormat="1">
      <c r="A512" s="39"/>
      <c r="B512" s="39"/>
      <c r="C512" s="39"/>
      <c r="D512" s="39"/>
      <c r="E512" s="39"/>
      <c r="F512" s="40"/>
      <c r="G512" s="84"/>
      <c r="H512" s="41"/>
      <c r="I512" s="84"/>
      <c r="J512" s="42"/>
      <c r="K512" s="117"/>
    </row>
    <row r="513" spans="1:11" s="3" customFormat="1">
      <c r="A513" s="39"/>
      <c r="B513" s="39"/>
      <c r="C513" s="39"/>
      <c r="D513" s="39"/>
      <c r="E513" s="39"/>
      <c r="F513" s="40"/>
      <c r="G513" s="84"/>
      <c r="H513" s="41"/>
      <c r="I513" s="84"/>
      <c r="J513" s="42"/>
      <c r="K513" s="117"/>
    </row>
    <row r="514" spans="1:11" s="3" customFormat="1">
      <c r="A514" s="39"/>
      <c r="B514" s="39"/>
      <c r="C514" s="39"/>
      <c r="D514" s="39"/>
      <c r="E514" s="39"/>
      <c r="F514" s="40"/>
      <c r="G514" s="84"/>
      <c r="H514" s="41"/>
      <c r="I514" s="84"/>
      <c r="J514" s="42"/>
      <c r="K514" s="117"/>
    </row>
    <row r="515" spans="1:11" s="3" customFormat="1">
      <c r="A515" s="39"/>
      <c r="B515" s="39"/>
      <c r="C515" s="39"/>
      <c r="D515" s="39"/>
      <c r="E515" s="39"/>
      <c r="F515" s="40"/>
      <c r="G515" s="84"/>
      <c r="H515" s="41"/>
      <c r="I515" s="84"/>
      <c r="J515" s="42"/>
      <c r="K515" s="117"/>
    </row>
    <row r="516" spans="1:11" s="3" customFormat="1">
      <c r="A516" s="39"/>
      <c r="B516" s="39"/>
      <c r="C516" s="39"/>
      <c r="D516" s="39"/>
      <c r="E516" s="39"/>
      <c r="F516" s="40"/>
      <c r="G516" s="84"/>
      <c r="H516" s="41"/>
      <c r="I516" s="84"/>
      <c r="J516" s="42"/>
      <c r="K516" s="117"/>
    </row>
    <row r="517" spans="1:11" s="3" customFormat="1">
      <c r="A517" s="39"/>
      <c r="B517" s="39"/>
      <c r="C517" s="39"/>
      <c r="D517" s="39"/>
      <c r="E517" s="39"/>
      <c r="F517" s="40"/>
      <c r="G517" s="84"/>
      <c r="H517" s="41"/>
      <c r="I517" s="84"/>
      <c r="J517" s="42"/>
      <c r="K517" s="117"/>
    </row>
    <row r="518" spans="1:11" s="3" customFormat="1">
      <c r="A518" s="39"/>
      <c r="B518" s="39"/>
      <c r="C518" s="39"/>
      <c r="D518" s="39"/>
      <c r="E518" s="39"/>
      <c r="F518" s="40"/>
      <c r="G518" s="84"/>
      <c r="H518" s="41"/>
      <c r="I518" s="84"/>
      <c r="J518" s="42"/>
      <c r="K518" s="117"/>
    </row>
    <row r="519" spans="1:11" s="3" customFormat="1">
      <c r="A519" s="39"/>
      <c r="B519" s="39"/>
      <c r="C519" s="39"/>
      <c r="D519" s="39"/>
      <c r="E519" s="39"/>
      <c r="F519" s="40"/>
      <c r="G519" s="84"/>
      <c r="H519" s="41"/>
      <c r="I519" s="84"/>
      <c r="J519" s="42"/>
      <c r="K519" s="117"/>
    </row>
    <row r="520" spans="1:11" s="3" customFormat="1">
      <c r="A520" s="39"/>
      <c r="B520" s="39"/>
      <c r="C520" s="39"/>
      <c r="D520" s="39"/>
      <c r="E520" s="39"/>
      <c r="F520" s="40"/>
      <c r="G520" s="84"/>
      <c r="H520" s="41"/>
      <c r="I520" s="84"/>
      <c r="J520" s="42"/>
      <c r="K520" s="117"/>
    </row>
    <row r="521" spans="1:11" s="3" customFormat="1">
      <c r="A521" s="39"/>
      <c r="B521" s="39"/>
      <c r="C521" s="39"/>
      <c r="D521" s="39"/>
      <c r="E521" s="39"/>
      <c r="F521" s="40"/>
      <c r="G521" s="84"/>
      <c r="H521" s="41"/>
      <c r="I521" s="84"/>
      <c r="J521" s="42"/>
      <c r="K521" s="117"/>
    </row>
    <row r="522" spans="1:11" s="3" customFormat="1">
      <c r="A522" s="39"/>
      <c r="B522" s="39"/>
      <c r="C522" s="39"/>
      <c r="D522" s="39"/>
      <c r="E522" s="39"/>
      <c r="F522" s="40"/>
      <c r="G522" s="84"/>
      <c r="H522" s="41"/>
      <c r="I522" s="84"/>
      <c r="J522" s="42"/>
      <c r="K522" s="117"/>
    </row>
    <row r="523" spans="1:11" s="3" customFormat="1">
      <c r="A523" s="39"/>
      <c r="B523" s="39"/>
      <c r="C523" s="39"/>
      <c r="D523" s="39"/>
      <c r="E523" s="39"/>
      <c r="F523" s="40"/>
      <c r="G523" s="84"/>
      <c r="H523" s="41"/>
      <c r="I523" s="84"/>
      <c r="J523" s="42"/>
      <c r="K523" s="117"/>
    </row>
    <row r="524" spans="1:11" s="3" customFormat="1">
      <c r="A524" s="39"/>
      <c r="B524" s="39"/>
      <c r="C524" s="39"/>
      <c r="D524" s="39"/>
      <c r="E524" s="39"/>
      <c r="F524" s="40"/>
      <c r="G524" s="84"/>
      <c r="H524" s="41"/>
      <c r="I524" s="84"/>
      <c r="J524" s="42"/>
      <c r="K524" s="117"/>
    </row>
    <row r="525" spans="1:11" s="3" customFormat="1">
      <c r="A525" s="39"/>
      <c r="B525" s="39"/>
      <c r="C525" s="39"/>
      <c r="D525" s="39"/>
      <c r="E525" s="39"/>
      <c r="F525" s="40"/>
      <c r="G525" s="84"/>
      <c r="H525" s="41"/>
      <c r="I525" s="84"/>
      <c r="J525" s="42"/>
      <c r="K525" s="117"/>
    </row>
    <row r="526" spans="1:11" s="3" customFormat="1">
      <c r="A526" s="39"/>
      <c r="B526" s="39"/>
      <c r="C526" s="39"/>
      <c r="D526" s="39"/>
      <c r="E526" s="39"/>
      <c r="F526" s="40"/>
      <c r="G526" s="84"/>
      <c r="H526" s="41"/>
      <c r="I526" s="84"/>
      <c r="J526" s="42"/>
      <c r="K526" s="117"/>
    </row>
    <row r="527" spans="1:11" s="3" customFormat="1">
      <c r="A527" s="39"/>
      <c r="B527" s="39"/>
      <c r="C527" s="39"/>
      <c r="D527" s="39"/>
      <c r="E527" s="39"/>
      <c r="F527" s="40"/>
      <c r="G527" s="84"/>
      <c r="H527" s="41"/>
      <c r="I527" s="84"/>
      <c r="J527" s="42"/>
      <c r="K527" s="117"/>
    </row>
    <row r="528" spans="1:11" s="3" customFormat="1">
      <c r="A528" s="39"/>
      <c r="B528" s="39"/>
      <c r="C528" s="39"/>
      <c r="D528" s="39"/>
      <c r="E528" s="39"/>
      <c r="F528" s="40"/>
      <c r="G528" s="84"/>
      <c r="H528" s="41"/>
      <c r="I528" s="84"/>
      <c r="J528" s="42"/>
      <c r="K528" s="117"/>
    </row>
    <row r="529" spans="1:11" s="3" customFormat="1">
      <c r="A529" s="39"/>
      <c r="B529" s="39"/>
      <c r="C529" s="39"/>
      <c r="D529" s="39"/>
      <c r="E529" s="39"/>
      <c r="F529" s="40"/>
      <c r="G529" s="84"/>
      <c r="H529" s="41"/>
      <c r="I529" s="84"/>
      <c r="J529" s="42"/>
      <c r="K529" s="117"/>
    </row>
    <row r="530" spans="1:11" s="3" customFormat="1">
      <c r="A530" s="39"/>
      <c r="B530" s="39"/>
      <c r="C530" s="39"/>
      <c r="D530" s="39"/>
      <c r="E530" s="39"/>
      <c r="F530" s="40"/>
      <c r="G530" s="84"/>
      <c r="H530" s="41"/>
      <c r="I530" s="84"/>
      <c r="J530" s="42"/>
      <c r="K530" s="117"/>
    </row>
    <row r="531" spans="1:11" s="3" customFormat="1">
      <c r="A531" s="39"/>
      <c r="B531" s="39"/>
      <c r="C531" s="39"/>
      <c r="D531" s="39"/>
      <c r="E531" s="39"/>
      <c r="F531" s="40"/>
      <c r="G531" s="84"/>
      <c r="H531" s="41"/>
      <c r="I531" s="84"/>
      <c r="J531" s="42"/>
      <c r="K531" s="117"/>
    </row>
    <row r="532" spans="1:11" s="3" customFormat="1">
      <c r="A532" s="39"/>
      <c r="B532" s="39"/>
      <c r="C532" s="39"/>
      <c r="D532" s="39"/>
      <c r="E532" s="39"/>
      <c r="F532" s="40"/>
      <c r="G532" s="84"/>
      <c r="H532" s="41"/>
      <c r="I532" s="84"/>
      <c r="J532" s="42"/>
      <c r="K532" s="117"/>
    </row>
    <row r="533" spans="1:11" s="3" customFormat="1">
      <c r="A533" s="39"/>
      <c r="B533" s="39"/>
      <c r="C533" s="39"/>
      <c r="D533" s="39"/>
      <c r="E533" s="39"/>
      <c r="F533" s="40"/>
      <c r="G533" s="84"/>
      <c r="H533" s="41"/>
      <c r="I533" s="84"/>
      <c r="J533" s="42"/>
      <c r="K533" s="117"/>
    </row>
    <row r="534" spans="1:11" s="3" customFormat="1">
      <c r="A534" s="39"/>
      <c r="B534" s="39"/>
      <c r="C534" s="39"/>
      <c r="D534" s="39"/>
      <c r="E534" s="39"/>
      <c r="F534" s="40"/>
      <c r="G534" s="84"/>
      <c r="H534" s="41"/>
      <c r="I534" s="84"/>
      <c r="J534" s="42"/>
      <c r="K534" s="117"/>
    </row>
    <row r="535" spans="1:11" s="3" customFormat="1">
      <c r="A535" s="39"/>
      <c r="B535" s="39"/>
      <c r="C535" s="39"/>
      <c r="D535" s="39"/>
      <c r="E535" s="39"/>
      <c r="F535" s="40"/>
      <c r="G535" s="84"/>
      <c r="H535" s="41"/>
      <c r="I535" s="84"/>
      <c r="J535" s="42"/>
      <c r="K535" s="117"/>
    </row>
    <row r="536" spans="1:11" s="3" customFormat="1">
      <c r="A536" s="39"/>
      <c r="B536" s="39"/>
      <c r="C536" s="39"/>
      <c r="D536" s="39"/>
      <c r="E536" s="39"/>
      <c r="F536" s="40"/>
      <c r="G536" s="84"/>
      <c r="H536" s="41"/>
      <c r="I536" s="84"/>
      <c r="J536" s="42"/>
      <c r="K536" s="117"/>
    </row>
    <row r="537" spans="1:11" s="3" customFormat="1">
      <c r="A537" s="39"/>
      <c r="B537" s="39"/>
      <c r="C537" s="39"/>
      <c r="D537" s="39"/>
      <c r="E537" s="39"/>
      <c r="F537" s="40"/>
      <c r="G537" s="84"/>
      <c r="H537" s="41"/>
      <c r="I537" s="84"/>
      <c r="J537" s="42"/>
      <c r="K537" s="117"/>
    </row>
    <row r="538" spans="1:11" s="3" customFormat="1">
      <c r="A538" s="39"/>
      <c r="B538" s="39"/>
      <c r="C538" s="39"/>
      <c r="D538" s="39"/>
      <c r="E538" s="39"/>
      <c r="F538" s="40"/>
      <c r="G538" s="84"/>
      <c r="H538" s="41"/>
      <c r="I538" s="84"/>
      <c r="J538" s="42"/>
      <c r="K538" s="117"/>
    </row>
    <row r="539" spans="1:11" s="3" customFormat="1">
      <c r="A539" s="39"/>
      <c r="B539" s="39"/>
      <c r="C539" s="39"/>
      <c r="D539" s="39"/>
      <c r="E539" s="39"/>
      <c r="F539" s="40"/>
      <c r="G539" s="84"/>
      <c r="H539" s="41"/>
      <c r="I539" s="84"/>
      <c r="J539" s="42"/>
      <c r="K539" s="117"/>
    </row>
    <row r="540" spans="1:11" s="3" customFormat="1">
      <c r="A540" s="39"/>
      <c r="B540" s="39"/>
      <c r="C540" s="39"/>
      <c r="D540" s="39"/>
      <c r="E540" s="39"/>
      <c r="F540" s="40"/>
      <c r="G540" s="84"/>
      <c r="H540" s="41"/>
      <c r="I540" s="84"/>
      <c r="J540" s="42"/>
      <c r="K540" s="117"/>
    </row>
    <row r="541" spans="1:11" s="3" customFormat="1">
      <c r="A541" s="39"/>
      <c r="B541" s="39"/>
      <c r="C541" s="39"/>
      <c r="D541" s="39"/>
      <c r="E541" s="39"/>
      <c r="F541" s="40"/>
      <c r="G541" s="84"/>
      <c r="H541" s="41"/>
      <c r="I541" s="84"/>
      <c r="J541" s="42"/>
      <c r="K541" s="117"/>
    </row>
    <row r="542" spans="1:11" s="3" customFormat="1">
      <c r="A542" s="39"/>
      <c r="B542" s="39"/>
      <c r="C542" s="39"/>
      <c r="D542" s="39"/>
      <c r="E542" s="39"/>
      <c r="F542" s="40"/>
      <c r="G542" s="84"/>
      <c r="H542" s="41"/>
      <c r="I542" s="84"/>
      <c r="J542" s="42"/>
      <c r="K542" s="117"/>
    </row>
    <row r="543" spans="1:11" s="3" customFormat="1">
      <c r="A543" s="39"/>
      <c r="B543" s="39"/>
      <c r="C543" s="39"/>
      <c r="D543" s="39"/>
      <c r="E543" s="39"/>
      <c r="F543" s="40"/>
      <c r="G543" s="84"/>
      <c r="H543" s="41"/>
      <c r="I543" s="84"/>
      <c r="J543" s="42"/>
      <c r="K543" s="117"/>
    </row>
    <row r="544" spans="1:11" s="3" customFormat="1">
      <c r="A544" s="39"/>
      <c r="B544" s="39"/>
      <c r="C544" s="39"/>
      <c r="D544" s="39"/>
      <c r="E544" s="39"/>
      <c r="F544" s="40"/>
      <c r="G544" s="84"/>
      <c r="H544" s="41"/>
      <c r="I544" s="84"/>
      <c r="J544" s="42"/>
      <c r="K544" s="117"/>
    </row>
    <row r="545" spans="1:11" s="3" customFormat="1">
      <c r="A545" s="39"/>
      <c r="B545" s="39"/>
      <c r="C545" s="39"/>
      <c r="D545" s="39"/>
      <c r="E545" s="39"/>
      <c r="F545" s="40"/>
      <c r="G545" s="84"/>
      <c r="H545" s="41"/>
      <c r="I545" s="84"/>
      <c r="J545" s="42"/>
      <c r="K545" s="117"/>
    </row>
    <row r="546" spans="1:11" s="3" customFormat="1">
      <c r="A546" s="39"/>
      <c r="B546" s="39"/>
      <c r="C546" s="39"/>
      <c r="D546" s="39"/>
      <c r="E546" s="39"/>
      <c r="F546" s="40"/>
      <c r="G546" s="84"/>
      <c r="H546" s="41"/>
      <c r="I546" s="84"/>
      <c r="J546" s="42"/>
      <c r="K546" s="117"/>
    </row>
    <row r="547" spans="1:11" s="3" customFormat="1">
      <c r="A547" s="39"/>
      <c r="B547" s="39"/>
      <c r="C547" s="39"/>
      <c r="D547" s="39"/>
      <c r="E547" s="39"/>
      <c r="F547" s="40"/>
      <c r="G547" s="84"/>
      <c r="H547" s="41"/>
      <c r="I547" s="84"/>
      <c r="J547" s="42"/>
      <c r="K547" s="117"/>
    </row>
    <row r="548" spans="1:11" s="3" customFormat="1">
      <c r="A548" s="39"/>
      <c r="B548" s="39"/>
      <c r="C548" s="39"/>
      <c r="D548" s="39"/>
      <c r="E548" s="39"/>
      <c r="F548" s="40"/>
      <c r="G548" s="84"/>
      <c r="H548" s="41"/>
      <c r="I548" s="84"/>
      <c r="J548" s="42"/>
      <c r="K548" s="117"/>
    </row>
    <row r="549" spans="1:11" s="3" customFormat="1">
      <c r="A549" s="39"/>
      <c r="B549" s="39"/>
      <c r="C549" s="39"/>
      <c r="D549" s="39"/>
      <c r="E549" s="39"/>
      <c r="F549" s="40"/>
      <c r="G549" s="84"/>
      <c r="H549" s="41"/>
      <c r="I549" s="84"/>
      <c r="J549" s="42"/>
      <c r="K549" s="117"/>
    </row>
    <row r="550" spans="1:11" s="3" customFormat="1">
      <c r="A550" s="39"/>
      <c r="B550" s="39"/>
      <c r="C550" s="39"/>
      <c r="D550" s="39"/>
      <c r="E550" s="39"/>
      <c r="F550" s="40"/>
      <c r="G550" s="84"/>
      <c r="H550" s="41"/>
      <c r="I550" s="84"/>
      <c r="J550" s="42"/>
      <c r="K550" s="117"/>
    </row>
    <row r="551" spans="1:11" s="3" customFormat="1">
      <c r="A551" s="39"/>
      <c r="B551" s="39"/>
      <c r="C551" s="39"/>
      <c r="D551" s="39"/>
      <c r="E551" s="39"/>
      <c r="F551" s="40"/>
      <c r="G551" s="84"/>
      <c r="H551" s="41"/>
      <c r="I551" s="84"/>
      <c r="J551" s="42"/>
      <c r="K551" s="117"/>
    </row>
    <row r="552" spans="1:11" s="3" customFormat="1">
      <c r="A552" s="39"/>
      <c r="B552" s="39"/>
      <c r="C552" s="39"/>
      <c r="D552" s="39"/>
      <c r="E552" s="39"/>
      <c r="F552" s="40"/>
      <c r="G552" s="84"/>
      <c r="H552" s="41"/>
      <c r="I552" s="84"/>
      <c r="J552" s="42"/>
      <c r="K552" s="117"/>
    </row>
    <row r="553" spans="1:11" s="3" customFormat="1">
      <c r="A553" s="39"/>
      <c r="B553" s="39"/>
      <c r="C553" s="39"/>
      <c r="D553" s="39"/>
      <c r="E553" s="39"/>
      <c r="F553" s="40"/>
      <c r="G553" s="84"/>
      <c r="H553" s="41"/>
      <c r="I553" s="84"/>
      <c r="J553" s="42"/>
      <c r="K553" s="117"/>
    </row>
    <row r="554" spans="1:11" s="3" customFormat="1">
      <c r="A554" s="39"/>
      <c r="B554" s="39"/>
      <c r="C554" s="39"/>
      <c r="D554" s="39"/>
      <c r="E554" s="39"/>
      <c r="F554" s="40"/>
      <c r="G554" s="84"/>
      <c r="H554" s="41"/>
      <c r="I554" s="84"/>
      <c r="J554" s="42"/>
      <c r="K554" s="117"/>
    </row>
    <row r="555" spans="1:11" s="3" customFormat="1">
      <c r="A555" s="39"/>
      <c r="B555" s="39"/>
      <c r="C555" s="39"/>
      <c r="D555" s="39"/>
      <c r="E555" s="39"/>
      <c r="F555" s="40"/>
      <c r="G555" s="84"/>
      <c r="H555" s="41"/>
      <c r="I555" s="84"/>
      <c r="J555" s="42"/>
      <c r="K555" s="117"/>
    </row>
    <row r="556" spans="1:11" s="3" customFormat="1">
      <c r="A556" s="39"/>
      <c r="B556" s="39"/>
      <c r="C556" s="39"/>
      <c r="D556" s="39"/>
      <c r="E556" s="39"/>
      <c r="F556" s="40"/>
      <c r="G556" s="84"/>
      <c r="H556" s="41"/>
      <c r="I556" s="84"/>
      <c r="J556" s="42"/>
      <c r="K556" s="117"/>
    </row>
    <row r="557" spans="1:11" s="3" customFormat="1">
      <c r="A557" s="39"/>
      <c r="B557" s="39"/>
      <c r="C557" s="39"/>
      <c r="D557" s="39"/>
      <c r="E557" s="39"/>
      <c r="F557" s="40"/>
      <c r="G557" s="84"/>
      <c r="H557" s="41"/>
      <c r="I557" s="84"/>
      <c r="J557" s="42"/>
      <c r="K557" s="117"/>
    </row>
    <row r="558" spans="1:11" s="3" customFormat="1">
      <c r="A558" s="39"/>
      <c r="B558" s="39"/>
      <c r="C558" s="39"/>
      <c r="D558" s="39"/>
      <c r="E558" s="39"/>
      <c r="F558" s="40"/>
      <c r="G558" s="84"/>
      <c r="H558" s="41"/>
      <c r="I558" s="84"/>
      <c r="J558" s="42"/>
      <c r="K558" s="117"/>
    </row>
    <row r="559" spans="1:11" s="3" customFormat="1">
      <c r="A559" s="39"/>
      <c r="B559" s="39"/>
      <c r="C559" s="39"/>
      <c r="D559" s="39"/>
      <c r="E559" s="39"/>
      <c r="F559" s="40"/>
      <c r="G559" s="84"/>
      <c r="H559" s="41"/>
      <c r="I559" s="84"/>
      <c r="J559" s="42"/>
      <c r="K559" s="117"/>
    </row>
    <row r="560" spans="1:11" s="3" customFormat="1">
      <c r="A560" s="39"/>
      <c r="B560" s="39"/>
      <c r="C560" s="39"/>
      <c r="D560" s="39"/>
      <c r="E560" s="39"/>
      <c r="F560" s="40"/>
      <c r="G560" s="84"/>
      <c r="H560" s="41"/>
      <c r="I560" s="84"/>
      <c r="J560" s="42"/>
      <c r="K560" s="117"/>
    </row>
    <row r="561" spans="1:11" s="3" customFormat="1">
      <c r="A561" s="39"/>
      <c r="B561" s="39"/>
      <c r="C561" s="39"/>
      <c r="D561" s="39"/>
      <c r="E561" s="39"/>
      <c r="F561" s="40"/>
      <c r="G561" s="84"/>
      <c r="H561" s="41"/>
      <c r="I561" s="84"/>
      <c r="J561" s="42"/>
      <c r="K561" s="117"/>
    </row>
    <row r="562" spans="1:11" s="3" customFormat="1">
      <c r="A562" s="39"/>
      <c r="B562" s="39"/>
      <c r="C562" s="39"/>
      <c r="D562" s="39"/>
      <c r="E562" s="39"/>
      <c r="F562" s="40"/>
      <c r="G562" s="84"/>
      <c r="H562" s="41"/>
      <c r="I562" s="84"/>
      <c r="J562" s="42"/>
      <c r="K562" s="117"/>
    </row>
    <row r="563" spans="1:11" s="3" customFormat="1">
      <c r="A563" s="39"/>
      <c r="B563" s="39"/>
      <c r="C563" s="39"/>
      <c r="D563" s="39"/>
      <c r="E563" s="39"/>
      <c r="F563" s="40"/>
      <c r="G563" s="84"/>
      <c r="H563" s="41"/>
      <c r="I563" s="84"/>
      <c r="J563" s="42"/>
      <c r="K563" s="117"/>
    </row>
    <row r="564" spans="1:11" s="3" customFormat="1">
      <c r="A564" s="39"/>
      <c r="B564" s="39"/>
      <c r="C564" s="39"/>
      <c r="D564" s="39"/>
      <c r="E564" s="39"/>
      <c r="F564" s="40"/>
      <c r="G564" s="84"/>
      <c r="H564" s="41"/>
      <c r="I564" s="84"/>
      <c r="J564" s="42"/>
      <c r="K564" s="117"/>
    </row>
    <row r="565" spans="1:11" s="3" customFormat="1">
      <c r="A565" s="39"/>
      <c r="B565" s="39"/>
      <c r="C565" s="39"/>
      <c r="D565" s="39"/>
      <c r="E565" s="39"/>
      <c r="F565" s="40"/>
      <c r="G565" s="84"/>
      <c r="H565" s="41"/>
      <c r="I565" s="84"/>
      <c r="J565" s="42"/>
      <c r="K565" s="117"/>
    </row>
    <row r="566" spans="1:11" s="3" customFormat="1">
      <c r="A566" s="39"/>
      <c r="B566" s="39"/>
      <c r="C566" s="39"/>
      <c r="D566" s="39"/>
      <c r="E566" s="39"/>
      <c r="F566" s="40"/>
      <c r="G566" s="84"/>
      <c r="H566" s="41"/>
      <c r="I566" s="84"/>
      <c r="J566" s="42"/>
      <c r="K566" s="117"/>
    </row>
    <row r="567" spans="1:11" s="3" customFormat="1">
      <c r="A567" s="39"/>
      <c r="B567" s="39"/>
      <c r="C567" s="39"/>
      <c r="D567" s="39"/>
      <c r="E567" s="39"/>
      <c r="F567" s="40"/>
      <c r="G567" s="84"/>
      <c r="H567" s="41"/>
      <c r="I567" s="84"/>
      <c r="J567" s="42"/>
      <c r="K567" s="117"/>
    </row>
    <row r="568" spans="1:11" s="3" customFormat="1">
      <c r="A568" s="39"/>
      <c r="B568" s="39"/>
      <c r="C568" s="39"/>
      <c r="D568" s="39"/>
      <c r="E568" s="39"/>
      <c r="F568" s="40"/>
      <c r="G568" s="84"/>
      <c r="H568" s="41"/>
      <c r="I568" s="84"/>
      <c r="J568" s="42"/>
      <c r="K568" s="117"/>
    </row>
    <row r="569" spans="1:11" s="3" customFormat="1">
      <c r="A569" s="39"/>
      <c r="B569" s="39"/>
      <c r="C569" s="39"/>
      <c r="D569" s="39"/>
      <c r="E569" s="39"/>
      <c r="F569" s="40"/>
      <c r="G569" s="84"/>
      <c r="H569" s="41"/>
      <c r="I569" s="84"/>
      <c r="J569" s="42"/>
      <c r="K569" s="117"/>
    </row>
    <row r="570" spans="1:11" s="3" customFormat="1">
      <c r="A570" s="39"/>
      <c r="B570" s="39"/>
      <c r="C570" s="39"/>
      <c r="D570" s="39"/>
      <c r="E570" s="39"/>
      <c r="F570" s="40"/>
      <c r="G570" s="84"/>
      <c r="H570" s="41"/>
      <c r="I570" s="84"/>
      <c r="J570" s="42"/>
      <c r="K570" s="117"/>
    </row>
    <row r="571" spans="1:11" s="3" customFormat="1">
      <c r="A571" s="39"/>
      <c r="B571" s="39"/>
      <c r="C571" s="39"/>
      <c r="D571" s="39"/>
      <c r="E571" s="39"/>
      <c r="F571" s="40"/>
      <c r="G571" s="84"/>
      <c r="H571" s="41"/>
      <c r="I571" s="84"/>
      <c r="J571" s="42"/>
      <c r="K571" s="117"/>
    </row>
    <row r="572" spans="1:11" s="3" customFormat="1">
      <c r="A572" s="39"/>
      <c r="B572" s="39"/>
      <c r="C572" s="39"/>
      <c r="D572" s="39"/>
      <c r="E572" s="39"/>
      <c r="F572" s="40"/>
      <c r="G572" s="84"/>
      <c r="H572" s="41"/>
      <c r="I572" s="84"/>
      <c r="J572" s="42"/>
      <c r="K572" s="117"/>
    </row>
    <row r="573" spans="1:11" s="3" customFormat="1">
      <c r="A573" s="39"/>
      <c r="B573" s="39"/>
      <c r="C573" s="39"/>
      <c r="D573" s="39"/>
      <c r="E573" s="39"/>
      <c r="F573" s="40"/>
      <c r="G573" s="84"/>
      <c r="H573" s="41"/>
      <c r="I573" s="84"/>
      <c r="J573" s="42"/>
      <c r="K573" s="117"/>
    </row>
    <row r="574" spans="1:11" s="3" customFormat="1">
      <c r="A574" s="39"/>
      <c r="B574" s="39"/>
      <c r="C574" s="39"/>
      <c r="D574" s="39"/>
      <c r="E574" s="39"/>
      <c r="F574" s="40"/>
      <c r="G574" s="84"/>
      <c r="H574" s="41"/>
      <c r="I574" s="84"/>
      <c r="J574" s="42"/>
      <c r="K574" s="117"/>
    </row>
    <row r="575" spans="1:11" s="3" customFormat="1">
      <c r="A575" s="39"/>
      <c r="B575" s="39"/>
      <c r="C575" s="39"/>
      <c r="D575" s="39"/>
      <c r="E575" s="39"/>
      <c r="F575" s="40"/>
      <c r="G575" s="84"/>
      <c r="H575" s="41"/>
      <c r="I575" s="84"/>
      <c r="J575" s="42"/>
      <c r="K575" s="117"/>
    </row>
    <row r="576" spans="1:11" s="3" customFormat="1">
      <c r="A576" s="39"/>
      <c r="B576" s="39"/>
      <c r="C576" s="39"/>
      <c r="D576" s="39"/>
      <c r="E576" s="39"/>
      <c r="F576" s="40"/>
      <c r="G576" s="84"/>
      <c r="H576" s="41"/>
      <c r="I576" s="84"/>
      <c r="J576" s="42"/>
      <c r="K576" s="117"/>
    </row>
    <row r="577" spans="1:11" s="3" customFormat="1">
      <c r="A577" s="39"/>
      <c r="B577" s="39"/>
      <c r="C577" s="39"/>
      <c r="D577" s="39"/>
      <c r="E577" s="39"/>
      <c r="F577" s="40"/>
      <c r="G577" s="84"/>
      <c r="H577" s="41"/>
      <c r="I577" s="84"/>
      <c r="J577" s="42"/>
      <c r="K577" s="117"/>
    </row>
    <row r="578" spans="1:11" s="3" customFormat="1">
      <c r="A578" s="39"/>
      <c r="B578" s="39"/>
      <c r="C578" s="39"/>
      <c r="D578" s="39"/>
      <c r="E578" s="39"/>
      <c r="F578" s="40"/>
      <c r="G578" s="84"/>
      <c r="H578" s="41"/>
      <c r="I578" s="84"/>
      <c r="J578" s="42"/>
      <c r="K578" s="117"/>
    </row>
    <row r="579" spans="1:11" s="3" customFormat="1">
      <c r="A579" s="39"/>
      <c r="B579" s="39"/>
      <c r="C579" s="39"/>
      <c r="D579" s="39"/>
      <c r="E579" s="39"/>
      <c r="F579" s="40"/>
      <c r="G579" s="84"/>
      <c r="H579" s="41"/>
      <c r="I579" s="84"/>
      <c r="J579" s="42"/>
      <c r="K579" s="117"/>
    </row>
    <row r="580" spans="1:11" s="3" customFormat="1">
      <c r="A580" s="39"/>
      <c r="B580" s="39"/>
      <c r="C580" s="39"/>
      <c r="D580" s="39"/>
      <c r="E580" s="39"/>
      <c r="F580" s="40"/>
      <c r="G580" s="84"/>
      <c r="H580" s="41"/>
      <c r="I580" s="84"/>
      <c r="J580" s="42"/>
      <c r="K580" s="117"/>
    </row>
    <row r="581" spans="1:11" s="3" customFormat="1">
      <c r="A581" s="39"/>
      <c r="B581" s="39"/>
      <c r="C581" s="39"/>
      <c r="D581" s="39"/>
      <c r="E581" s="39"/>
      <c r="F581" s="40"/>
      <c r="G581" s="84"/>
      <c r="H581" s="41"/>
      <c r="I581" s="84"/>
      <c r="J581" s="42"/>
      <c r="K581" s="117"/>
    </row>
    <row r="582" spans="1:11" s="3" customFormat="1">
      <c r="A582" s="39"/>
      <c r="B582" s="39"/>
      <c r="C582" s="39"/>
      <c r="D582" s="39"/>
      <c r="E582" s="39"/>
      <c r="F582" s="40"/>
      <c r="G582" s="84"/>
      <c r="H582" s="41"/>
      <c r="I582" s="84"/>
      <c r="J582" s="42"/>
      <c r="K582" s="117"/>
    </row>
    <row r="583" spans="1:11" s="3" customFormat="1">
      <c r="A583" s="39"/>
      <c r="B583" s="39"/>
      <c r="C583" s="39"/>
      <c r="D583" s="39"/>
      <c r="E583" s="39"/>
      <c r="F583" s="40"/>
      <c r="G583" s="84"/>
      <c r="H583" s="41"/>
      <c r="I583" s="84"/>
      <c r="J583" s="42"/>
      <c r="K583" s="117"/>
    </row>
    <row r="584" spans="1:11" s="3" customFormat="1">
      <c r="A584" s="39"/>
      <c r="B584" s="39"/>
      <c r="C584" s="39"/>
      <c r="D584" s="39"/>
      <c r="E584" s="39"/>
      <c r="F584" s="40"/>
      <c r="G584" s="84"/>
      <c r="H584" s="41"/>
      <c r="I584" s="84"/>
      <c r="J584" s="42"/>
      <c r="K584" s="117"/>
    </row>
    <row r="585" spans="1:11" s="3" customFormat="1">
      <c r="A585" s="39"/>
      <c r="B585" s="39"/>
      <c r="C585" s="39"/>
      <c r="D585" s="39"/>
      <c r="E585" s="39"/>
      <c r="F585" s="40"/>
      <c r="G585" s="84"/>
      <c r="H585" s="41"/>
      <c r="I585" s="84"/>
      <c r="J585" s="42"/>
      <c r="K585" s="117"/>
    </row>
    <row r="586" spans="1:11" s="3" customFormat="1">
      <c r="A586" s="39"/>
      <c r="B586" s="39"/>
      <c r="C586" s="39"/>
      <c r="D586" s="39"/>
      <c r="E586" s="39"/>
      <c r="F586" s="40"/>
      <c r="G586" s="84"/>
      <c r="H586" s="41"/>
      <c r="I586" s="84"/>
      <c r="J586" s="42"/>
      <c r="K586" s="117"/>
    </row>
    <row r="587" spans="1:11" s="3" customFormat="1">
      <c r="A587" s="39"/>
      <c r="B587" s="39"/>
      <c r="C587" s="39"/>
      <c r="D587" s="39"/>
      <c r="E587" s="39"/>
      <c r="F587" s="40"/>
      <c r="G587" s="84"/>
      <c r="H587" s="41"/>
      <c r="I587" s="84"/>
      <c r="J587" s="42"/>
      <c r="K587" s="117"/>
    </row>
    <row r="588" spans="1:11" s="3" customFormat="1">
      <c r="A588" s="39"/>
      <c r="B588" s="39"/>
      <c r="C588" s="39"/>
      <c r="D588" s="39"/>
      <c r="E588" s="39"/>
      <c r="F588" s="40"/>
      <c r="G588" s="84"/>
      <c r="H588" s="41"/>
      <c r="I588" s="84"/>
      <c r="J588" s="42"/>
      <c r="K588" s="117"/>
    </row>
    <row r="589" spans="1:11" s="3" customFormat="1">
      <c r="A589" s="39"/>
      <c r="B589" s="39"/>
      <c r="C589" s="39"/>
      <c r="D589" s="39"/>
      <c r="E589" s="39"/>
      <c r="F589" s="40"/>
      <c r="G589" s="84"/>
      <c r="H589" s="41"/>
      <c r="I589" s="84"/>
      <c r="J589" s="42"/>
      <c r="K589" s="117"/>
    </row>
    <row r="590" spans="1:11" s="3" customFormat="1">
      <c r="A590" s="39"/>
      <c r="B590" s="39"/>
      <c r="C590" s="39"/>
      <c r="D590" s="39"/>
      <c r="E590" s="39"/>
      <c r="F590" s="40"/>
      <c r="G590" s="84"/>
      <c r="H590" s="41"/>
      <c r="I590" s="84"/>
      <c r="J590" s="42"/>
      <c r="K590" s="117"/>
    </row>
    <row r="591" spans="1:11" s="3" customFormat="1">
      <c r="A591" s="39"/>
      <c r="B591" s="39"/>
      <c r="C591" s="39"/>
      <c r="D591" s="39"/>
      <c r="E591" s="39"/>
      <c r="F591" s="40"/>
      <c r="G591" s="84"/>
      <c r="H591" s="41"/>
      <c r="I591" s="84"/>
      <c r="J591" s="42"/>
      <c r="K591" s="117"/>
    </row>
    <row r="592" spans="1:11" s="3" customFormat="1">
      <c r="A592" s="39"/>
      <c r="B592" s="39"/>
      <c r="C592" s="39"/>
      <c r="D592" s="39"/>
      <c r="E592" s="39"/>
      <c r="F592" s="40"/>
      <c r="G592" s="84"/>
      <c r="H592" s="41"/>
      <c r="I592" s="84"/>
      <c r="J592" s="42"/>
      <c r="K592" s="117"/>
    </row>
    <row r="593" spans="1:11" s="3" customFormat="1">
      <c r="A593" s="39"/>
      <c r="B593" s="39"/>
      <c r="C593" s="39"/>
      <c r="D593" s="39"/>
      <c r="E593" s="39"/>
      <c r="F593" s="40"/>
      <c r="G593" s="84"/>
      <c r="H593" s="41"/>
      <c r="I593" s="84"/>
      <c r="J593" s="42"/>
      <c r="K593" s="117"/>
    </row>
    <row r="594" spans="1:11" s="3" customFormat="1">
      <c r="A594" s="39"/>
      <c r="B594" s="39"/>
      <c r="C594" s="39"/>
      <c r="D594" s="39"/>
      <c r="E594" s="39"/>
      <c r="F594" s="40"/>
      <c r="G594" s="84"/>
      <c r="H594" s="41"/>
      <c r="I594" s="84"/>
      <c r="J594" s="42"/>
      <c r="K594" s="117"/>
    </row>
    <row r="595" spans="1:11" s="3" customFormat="1">
      <c r="A595" s="39"/>
      <c r="B595" s="39"/>
      <c r="C595" s="39"/>
      <c r="D595" s="39"/>
      <c r="E595" s="39"/>
      <c r="F595" s="40"/>
      <c r="G595" s="84"/>
      <c r="H595" s="41"/>
      <c r="I595" s="84"/>
      <c r="J595" s="42"/>
      <c r="K595" s="117"/>
    </row>
    <row r="596" spans="1:11" s="3" customFormat="1">
      <c r="A596" s="39"/>
      <c r="B596" s="39"/>
      <c r="C596" s="39"/>
      <c r="D596" s="39"/>
      <c r="E596" s="39"/>
      <c r="F596" s="40"/>
      <c r="G596" s="84"/>
      <c r="H596" s="41"/>
      <c r="I596" s="84"/>
      <c r="J596" s="42"/>
      <c r="K596" s="117"/>
    </row>
    <row r="597" spans="1:11" s="3" customFormat="1">
      <c r="A597" s="39"/>
      <c r="B597" s="39"/>
      <c r="C597" s="39"/>
      <c r="D597" s="39"/>
      <c r="E597" s="39"/>
      <c r="F597" s="40"/>
      <c r="G597" s="84"/>
      <c r="H597" s="41"/>
      <c r="I597" s="84"/>
      <c r="J597" s="42"/>
      <c r="K597" s="117"/>
    </row>
    <row r="598" spans="1:11" s="3" customFormat="1">
      <c r="A598" s="39"/>
      <c r="B598" s="39"/>
      <c r="C598" s="39"/>
      <c r="D598" s="39"/>
      <c r="E598" s="39"/>
      <c r="F598" s="40"/>
      <c r="G598" s="84"/>
      <c r="H598" s="41"/>
      <c r="I598" s="84"/>
      <c r="J598" s="42"/>
      <c r="K598" s="117"/>
    </row>
    <row r="599" spans="1:11" s="3" customFormat="1">
      <c r="A599" s="39"/>
      <c r="B599" s="39"/>
      <c r="C599" s="39"/>
      <c r="D599" s="39"/>
      <c r="E599" s="39"/>
      <c r="F599" s="40"/>
      <c r="G599" s="84"/>
      <c r="H599" s="41"/>
      <c r="I599" s="84"/>
      <c r="J599" s="42"/>
      <c r="K599" s="117"/>
    </row>
    <row r="600" spans="1:11" s="3" customFormat="1">
      <c r="A600" s="39"/>
      <c r="B600" s="39"/>
      <c r="C600" s="39"/>
      <c r="D600" s="39"/>
      <c r="E600" s="39"/>
      <c r="F600" s="40"/>
      <c r="G600" s="84"/>
      <c r="H600" s="41"/>
      <c r="I600" s="84"/>
      <c r="J600" s="42"/>
      <c r="K600" s="117"/>
    </row>
    <row r="601" spans="1:11" s="3" customFormat="1">
      <c r="A601" s="39"/>
      <c r="B601" s="39"/>
      <c r="C601" s="39"/>
      <c r="D601" s="39"/>
      <c r="E601" s="39"/>
      <c r="F601" s="40"/>
      <c r="G601" s="84"/>
      <c r="H601" s="41"/>
      <c r="I601" s="84"/>
      <c r="J601" s="42"/>
      <c r="K601" s="117"/>
    </row>
    <row r="602" spans="1:11" s="3" customFormat="1">
      <c r="A602" s="39"/>
      <c r="B602" s="39"/>
      <c r="C602" s="39"/>
      <c r="D602" s="39"/>
      <c r="E602" s="39"/>
      <c r="F602" s="40"/>
      <c r="G602" s="84"/>
      <c r="H602" s="41"/>
      <c r="I602" s="84"/>
      <c r="J602" s="42"/>
      <c r="K602" s="117"/>
    </row>
    <row r="603" spans="1:11" s="3" customFormat="1">
      <c r="A603" s="39"/>
      <c r="B603" s="39"/>
      <c r="C603" s="39"/>
      <c r="D603" s="39"/>
      <c r="E603" s="39"/>
      <c r="F603" s="40"/>
      <c r="G603" s="84"/>
      <c r="H603" s="41"/>
      <c r="I603" s="84"/>
      <c r="J603" s="42"/>
      <c r="K603" s="117"/>
    </row>
    <row r="604" spans="1:11" s="3" customFormat="1">
      <c r="A604" s="39"/>
      <c r="B604" s="39"/>
      <c r="C604" s="39"/>
      <c r="D604" s="39"/>
      <c r="E604" s="39"/>
      <c r="F604" s="40"/>
      <c r="G604" s="84"/>
      <c r="H604" s="41"/>
      <c r="I604" s="84"/>
      <c r="J604" s="42"/>
      <c r="K604" s="117"/>
    </row>
    <row r="605" spans="1:11" s="3" customFormat="1">
      <c r="A605" s="39"/>
      <c r="B605" s="39"/>
      <c r="C605" s="39"/>
      <c r="D605" s="39"/>
      <c r="E605" s="39"/>
      <c r="F605" s="40"/>
      <c r="G605" s="84"/>
      <c r="H605" s="41"/>
      <c r="I605" s="84"/>
      <c r="J605" s="42"/>
      <c r="K605" s="117"/>
    </row>
    <row r="606" spans="1:11" s="3" customFormat="1">
      <c r="A606" s="39"/>
      <c r="B606" s="39"/>
      <c r="C606" s="39"/>
      <c r="D606" s="39"/>
      <c r="E606" s="39"/>
      <c r="F606" s="40"/>
      <c r="G606" s="84"/>
      <c r="H606" s="41"/>
      <c r="I606" s="84"/>
      <c r="J606" s="42"/>
      <c r="K606" s="117"/>
    </row>
    <row r="607" spans="1:11" s="3" customFormat="1">
      <c r="A607" s="39"/>
      <c r="B607" s="39"/>
      <c r="C607" s="39"/>
      <c r="D607" s="39"/>
      <c r="E607" s="39"/>
      <c r="F607" s="40"/>
      <c r="G607" s="84"/>
      <c r="H607" s="41"/>
      <c r="I607" s="84"/>
      <c r="J607" s="42"/>
      <c r="K607" s="117"/>
    </row>
    <row r="608" spans="1:11" s="3" customFormat="1">
      <c r="A608" s="39"/>
      <c r="B608" s="39"/>
      <c r="C608" s="39"/>
      <c r="D608" s="39"/>
      <c r="E608" s="39"/>
      <c r="F608" s="40"/>
      <c r="G608" s="84"/>
      <c r="H608" s="41"/>
      <c r="I608" s="84"/>
      <c r="J608" s="42"/>
      <c r="K608" s="117"/>
    </row>
    <row r="609" spans="1:11" s="3" customFormat="1">
      <c r="A609" s="39"/>
      <c r="B609" s="39"/>
      <c r="C609" s="39"/>
      <c r="D609" s="39"/>
      <c r="E609" s="39"/>
      <c r="F609" s="40"/>
      <c r="G609" s="84"/>
      <c r="H609" s="41"/>
      <c r="I609" s="84"/>
      <c r="J609" s="42"/>
      <c r="K609" s="117"/>
    </row>
    <row r="610" spans="1:11" s="3" customFormat="1">
      <c r="A610" s="39"/>
      <c r="B610" s="39"/>
      <c r="C610" s="39"/>
      <c r="D610" s="39"/>
      <c r="E610" s="39"/>
      <c r="F610" s="40"/>
      <c r="G610" s="84"/>
      <c r="H610" s="41"/>
      <c r="I610" s="84"/>
      <c r="J610" s="42"/>
      <c r="K610" s="117"/>
    </row>
    <row r="611" spans="1:11" s="3" customFormat="1">
      <c r="A611" s="39"/>
      <c r="B611" s="39"/>
      <c r="C611" s="39"/>
      <c r="D611" s="39"/>
      <c r="E611" s="39"/>
      <c r="F611" s="40"/>
      <c r="G611" s="84"/>
      <c r="H611" s="41"/>
      <c r="I611" s="84"/>
      <c r="J611" s="42"/>
      <c r="K611" s="117"/>
    </row>
    <row r="612" spans="1:11" s="3" customFormat="1">
      <c r="A612" s="39"/>
      <c r="B612" s="39"/>
      <c r="C612" s="39"/>
      <c r="D612" s="39"/>
      <c r="E612" s="39"/>
      <c r="F612" s="40"/>
      <c r="G612" s="84"/>
      <c r="H612" s="41"/>
      <c r="I612" s="84"/>
      <c r="J612" s="42"/>
      <c r="K612" s="117"/>
    </row>
    <row r="613" spans="1:11" s="3" customFormat="1">
      <c r="A613" s="39"/>
      <c r="B613" s="39"/>
      <c r="C613" s="39"/>
      <c r="D613" s="39"/>
      <c r="E613" s="39"/>
      <c r="F613" s="40"/>
      <c r="G613" s="84"/>
      <c r="H613" s="41"/>
      <c r="I613" s="84"/>
      <c r="J613" s="42"/>
      <c r="K613" s="117"/>
    </row>
    <row r="614" spans="1:11" s="3" customFormat="1">
      <c r="A614" s="39"/>
      <c r="B614" s="39"/>
      <c r="C614" s="39"/>
      <c r="D614" s="39"/>
      <c r="E614" s="39"/>
      <c r="F614" s="40"/>
      <c r="G614" s="84"/>
      <c r="H614" s="41"/>
      <c r="I614" s="84"/>
      <c r="J614" s="42"/>
      <c r="K614" s="117"/>
    </row>
    <row r="615" spans="1:11" s="3" customFormat="1">
      <c r="A615" s="39"/>
      <c r="B615" s="39"/>
      <c r="C615" s="39"/>
      <c r="D615" s="39"/>
      <c r="E615" s="39"/>
      <c r="F615" s="40"/>
      <c r="G615" s="84"/>
      <c r="H615" s="41"/>
      <c r="I615" s="84"/>
      <c r="J615" s="42"/>
      <c r="K615" s="117"/>
    </row>
    <row r="616" spans="1:11" s="3" customFormat="1">
      <c r="A616" s="39"/>
      <c r="B616" s="39"/>
      <c r="C616" s="39"/>
      <c r="D616" s="39"/>
      <c r="E616" s="39"/>
      <c r="F616" s="40"/>
      <c r="G616" s="84"/>
      <c r="H616" s="41"/>
      <c r="I616" s="84"/>
      <c r="J616" s="42"/>
      <c r="K616" s="117"/>
    </row>
    <row r="617" spans="1:11" s="3" customFormat="1">
      <c r="A617" s="39"/>
      <c r="B617" s="39"/>
      <c r="C617" s="39"/>
      <c r="D617" s="39"/>
      <c r="E617" s="39"/>
      <c r="F617" s="40"/>
      <c r="G617" s="84"/>
      <c r="H617" s="41"/>
      <c r="I617" s="84"/>
      <c r="J617" s="42"/>
      <c r="K617" s="117"/>
    </row>
    <row r="618" spans="1:11" s="3" customFormat="1">
      <c r="A618" s="39"/>
      <c r="B618" s="39"/>
      <c r="C618" s="39"/>
      <c r="D618" s="39"/>
      <c r="E618" s="39"/>
      <c r="F618" s="40"/>
      <c r="G618" s="84"/>
      <c r="H618" s="41"/>
      <c r="I618" s="84"/>
      <c r="J618" s="42"/>
      <c r="K618" s="117"/>
    </row>
    <row r="619" spans="1:11" s="3" customFormat="1">
      <c r="A619" s="39"/>
      <c r="B619" s="39"/>
      <c r="C619" s="39"/>
      <c r="D619" s="39"/>
      <c r="E619" s="39"/>
      <c r="F619" s="40"/>
      <c r="G619" s="84"/>
      <c r="H619" s="41"/>
      <c r="I619" s="84"/>
      <c r="J619" s="42"/>
      <c r="K619" s="117"/>
    </row>
    <row r="620" spans="1:11" s="3" customFormat="1">
      <c r="A620" s="39"/>
      <c r="B620" s="39"/>
      <c r="C620" s="39"/>
      <c r="D620" s="39"/>
      <c r="E620" s="39"/>
      <c r="F620" s="40"/>
      <c r="G620" s="84"/>
      <c r="H620" s="41"/>
      <c r="I620" s="84"/>
      <c r="J620" s="42"/>
      <c r="K620" s="117"/>
    </row>
    <row r="621" spans="1:11" s="3" customFormat="1">
      <c r="A621" s="39"/>
      <c r="B621" s="39"/>
      <c r="C621" s="39"/>
      <c r="D621" s="39"/>
      <c r="E621" s="39"/>
      <c r="F621" s="40"/>
      <c r="G621" s="84"/>
      <c r="H621" s="41"/>
      <c r="I621" s="84"/>
      <c r="J621" s="42"/>
      <c r="K621" s="117"/>
    </row>
    <row r="622" spans="1:11" s="3" customFormat="1">
      <c r="A622" s="39"/>
      <c r="B622" s="39"/>
      <c r="C622" s="39"/>
      <c r="D622" s="39"/>
      <c r="E622" s="39"/>
      <c r="F622" s="40"/>
      <c r="G622" s="84"/>
      <c r="H622" s="41"/>
      <c r="I622" s="84"/>
      <c r="J622" s="42"/>
      <c r="K622" s="117"/>
    </row>
    <row r="623" spans="1:11" s="3" customFormat="1">
      <c r="A623" s="39"/>
      <c r="B623" s="39"/>
      <c r="C623" s="39"/>
      <c r="D623" s="39"/>
      <c r="E623" s="39"/>
      <c r="F623" s="40"/>
      <c r="G623" s="84"/>
      <c r="H623" s="41"/>
      <c r="I623" s="84"/>
      <c r="J623" s="42"/>
      <c r="K623" s="117"/>
    </row>
    <row r="624" spans="1:11" s="3" customFormat="1">
      <c r="A624" s="39"/>
      <c r="B624" s="39"/>
      <c r="C624" s="39"/>
      <c r="D624" s="39"/>
      <c r="E624" s="39"/>
      <c r="F624" s="40"/>
      <c r="G624" s="84"/>
      <c r="H624" s="41"/>
      <c r="I624" s="84"/>
      <c r="J624" s="42"/>
      <c r="K624" s="117"/>
    </row>
    <row r="625" spans="1:11" s="3" customFormat="1">
      <c r="A625" s="39"/>
      <c r="B625" s="39"/>
      <c r="C625" s="39"/>
      <c r="D625" s="39"/>
      <c r="E625" s="39"/>
      <c r="F625" s="40"/>
      <c r="G625" s="84"/>
      <c r="H625" s="41"/>
      <c r="I625" s="84"/>
      <c r="J625" s="42"/>
      <c r="K625" s="117"/>
    </row>
    <row r="626" spans="1:11" s="3" customFormat="1">
      <c r="A626" s="39"/>
      <c r="B626" s="39"/>
      <c r="C626" s="39"/>
      <c r="D626" s="39"/>
      <c r="E626" s="39"/>
      <c r="F626" s="40"/>
      <c r="G626" s="84"/>
      <c r="H626" s="41"/>
      <c r="I626" s="84"/>
      <c r="J626" s="42"/>
      <c r="K626" s="117"/>
    </row>
    <row r="627" spans="1:11" s="3" customFormat="1">
      <c r="A627" s="39"/>
      <c r="B627" s="39"/>
      <c r="C627" s="39"/>
      <c r="D627" s="39"/>
      <c r="E627" s="39"/>
      <c r="F627" s="40"/>
      <c r="G627" s="84"/>
      <c r="H627" s="41"/>
      <c r="I627" s="84"/>
      <c r="J627" s="42"/>
      <c r="K627" s="117"/>
    </row>
    <row r="628" spans="1:11" s="3" customFormat="1">
      <c r="A628" s="39"/>
      <c r="B628" s="39"/>
      <c r="C628" s="39"/>
      <c r="D628" s="39"/>
      <c r="E628" s="39"/>
      <c r="F628" s="40"/>
      <c r="G628" s="84"/>
      <c r="H628" s="41"/>
      <c r="I628" s="84"/>
      <c r="J628" s="42"/>
      <c r="K628" s="117"/>
    </row>
    <row r="629" spans="1:11" s="3" customFormat="1">
      <c r="A629" s="39"/>
      <c r="B629" s="39"/>
      <c r="C629" s="39"/>
      <c r="D629" s="39"/>
      <c r="E629" s="39"/>
      <c r="F629" s="40"/>
      <c r="G629" s="84"/>
      <c r="H629" s="41"/>
      <c r="I629" s="84"/>
      <c r="J629" s="42"/>
      <c r="K629" s="117"/>
    </row>
    <row r="630" spans="1:11" s="3" customFormat="1">
      <c r="A630" s="39"/>
      <c r="B630" s="39"/>
      <c r="C630" s="39"/>
      <c r="D630" s="39"/>
      <c r="E630" s="39"/>
      <c r="F630" s="40"/>
      <c r="G630" s="84"/>
      <c r="H630" s="41"/>
      <c r="I630" s="84"/>
      <c r="J630" s="42"/>
      <c r="K630" s="117"/>
    </row>
    <row r="631" spans="1:11" s="3" customFormat="1">
      <c r="A631" s="39"/>
      <c r="B631" s="39"/>
      <c r="C631" s="39"/>
      <c r="D631" s="39"/>
      <c r="E631" s="39"/>
      <c r="F631" s="40"/>
      <c r="G631" s="84"/>
      <c r="H631" s="41"/>
      <c r="I631" s="84"/>
      <c r="J631" s="42"/>
      <c r="K631" s="117"/>
    </row>
    <row r="632" spans="1:11" s="3" customFormat="1">
      <c r="A632" s="39"/>
      <c r="B632" s="39"/>
      <c r="C632" s="39"/>
      <c r="D632" s="39"/>
      <c r="E632" s="39"/>
      <c r="F632" s="40"/>
      <c r="G632" s="84"/>
      <c r="H632" s="41"/>
      <c r="I632" s="84"/>
      <c r="J632" s="42"/>
      <c r="K632" s="117"/>
    </row>
    <row r="633" spans="1:11" s="3" customFormat="1">
      <c r="A633" s="39"/>
      <c r="B633" s="39"/>
      <c r="C633" s="39"/>
      <c r="D633" s="39"/>
      <c r="E633" s="39"/>
      <c r="F633" s="40"/>
      <c r="G633" s="84"/>
      <c r="H633" s="41"/>
      <c r="I633" s="84"/>
      <c r="J633" s="42"/>
      <c r="K633" s="117"/>
    </row>
    <row r="634" spans="1:11" s="3" customFormat="1">
      <c r="A634" s="39"/>
      <c r="B634" s="39"/>
      <c r="C634" s="39"/>
      <c r="D634" s="39"/>
      <c r="E634" s="39"/>
      <c r="F634" s="40"/>
      <c r="G634" s="84"/>
      <c r="H634" s="41"/>
      <c r="I634" s="84"/>
      <c r="J634" s="42"/>
      <c r="K634" s="117"/>
    </row>
    <row r="635" spans="1:11" s="3" customFormat="1">
      <c r="A635" s="39"/>
      <c r="B635" s="39"/>
      <c r="C635" s="39"/>
      <c r="D635" s="39"/>
      <c r="E635" s="39"/>
      <c r="F635" s="40"/>
      <c r="G635" s="84"/>
      <c r="H635" s="41"/>
      <c r="I635" s="84"/>
      <c r="J635" s="42"/>
      <c r="K635" s="117"/>
    </row>
    <row r="636" spans="1:11" s="3" customFormat="1">
      <c r="A636" s="39"/>
      <c r="B636" s="39"/>
      <c r="C636" s="39"/>
      <c r="D636" s="39"/>
      <c r="E636" s="39"/>
      <c r="F636" s="40"/>
      <c r="G636" s="84"/>
      <c r="H636" s="41"/>
      <c r="I636" s="84"/>
      <c r="J636" s="42"/>
      <c r="K636" s="117"/>
    </row>
    <row r="637" spans="1:11" s="3" customFormat="1">
      <c r="A637" s="39"/>
      <c r="B637" s="39"/>
      <c r="C637" s="39"/>
      <c r="D637" s="39"/>
      <c r="E637" s="39"/>
      <c r="F637" s="40"/>
      <c r="G637" s="84"/>
      <c r="H637" s="41"/>
      <c r="I637" s="84"/>
      <c r="J637" s="42"/>
      <c r="K637" s="117"/>
    </row>
    <row r="638" spans="1:11" s="3" customFormat="1">
      <c r="A638" s="39"/>
      <c r="B638" s="39"/>
      <c r="C638" s="39"/>
      <c r="D638" s="39"/>
      <c r="E638" s="39"/>
      <c r="F638" s="40"/>
      <c r="G638" s="84"/>
      <c r="H638" s="41"/>
      <c r="I638" s="84"/>
      <c r="J638" s="42"/>
      <c r="K638" s="117"/>
    </row>
    <row r="639" spans="1:11" s="3" customFormat="1">
      <c r="A639" s="39"/>
      <c r="B639" s="39"/>
      <c r="C639" s="39"/>
      <c r="D639" s="39"/>
      <c r="E639" s="39"/>
      <c r="F639" s="40"/>
      <c r="G639" s="84"/>
      <c r="H639" s="41"/>
      <c r="I639" s="84"/>
      <c r="J639" s="42"/>
      <c r="K639" s="117"/>
    </row>
    <row r="640" spans="1:11" s="3" customFormat="1">
      <c r="A640" s="39"/>
      <c r="B640" s="39"/>
      <c r="C640" s="39"/>
      <c r="D640" s="39"/>
      <c r="E640" s="39"/>
      <c r="F640" s="40"/>
      <c r="G640" s="84"/>
      <c r="H640" s="41"/>
      <c r="I640" s="84"/>
      <c r="J640" s="42"/>
      <c r="K640" s="117"/>
    </row>
    <row r="641" spans="1:11" s="3" customFormat="1">
      <c r="A641" s="39"/>
      <c r="B641" s="39"/>
      <c r="C641" s="39"/>
      <c r="D641" s="39"/>
      <c r="E641" s="39"/>
      <c r="F641" s="40"/>
      <c r="G641" s="84"/>
      <c r="H641" s="41"/>
      <c r="I641" s="84"/>
      <c r="J641" s="42"/>
      <c r="K641" s="117"/>
    </row>
    <row r="642" spans="1:11" s="3" customFormat="1">
      <c r="A642" s="39"/>
      <c r="B642" s="39"/>
      <c r="C642" s="39"/>
      <c r="D642" s="39"/>
      <c r="E642" s="39"/>
      <c r="F642" s="40"/>
      <c r="G642" s="84"/>
      <c r="H642" s="41"/>
      <c r="I642" s="84"/>
      <c r="J642" s="42"/>
      <c r="K642" s="117"/>
    </row>
    <row r="643" spans="1:11" s="3" customFormat="1">
      <c r="A643" s="39"/>
      <c r="B643" s="39"/>
      <c r="C643" s="39"/>
      <c r="D643" s="39"/>
      <c r="E643" s="39"/>
      <c r="F643" s="40"/>
      <c r="G643" s="84"/>
      <c r="H643" s="41"/>
      <c r="I643" s="84"/>
      <c r="J643" s="42"/>
      <c r="K643" s="117"/>
    </row>
    <row r="644" spans="1:11" s="3" customFormat="1">
      <c r="A644" s="39"/>
      <c r="B644" s="39"/>
      <c r="C644" s="39"/>
      <c r="D644" s="39"/>
      <c r="E644" s="39"/>
      <c r="F644" s="40"/>
      <c r="G644" s="84"/>
      <c r="H644" s="41"/>
      <c r="I644" s="84"/>
      <c r="J644" s="42"/>
      <c r="K644" s="117"/>
    </row>
    <row r="645" spans="1:11" s="3" customFormat="1">
      <c r="A645" s="39"/>
      <c r="B645" s="39"/>
      <c r="C645" s="39"/>
      <c r="D645" s="39"/>
      <c r="E645" s="39"/>
      <c r="F645" s="40"/>
      <c r="G645" s="84"/>
      <c r="H645" s="41"/>
      <c r="I645" s="84"/>
      <c r="J645" s="42"/>
      <c r="K645" s="117"/>
    </row>
    <row r="646" spans="1:11" s="3" customFormat="1">
      <c r="A646" s="39"/>
      <c r="B646" s="39"/>
      <c r="C646" s="39"/>
      <c r="D646" s="39"/>
      <c r="E646" s="39"/>
      <c r="F646" s="40"/>
      <c r="G646" s="84"/>
      <c r="H646" s="41"/>
      <c r="I646" s="84"/>
      <c r="J646" s="42"/>
      <c r="K646" s="117"/>
    </row>
    <row r="647" spans="1:11" s="3" customFormat="1">
      <c r="A647" s="39"/>
      <c r="B647" s="39"/>
      <c r="C647" s="39"/>
      <c r="D647" s="39"/>
      <c r="E647" s="39"/>
      <c r="F647" s="40"/>
      <c r="G647" s="84"/>
      <c r="H647" s="41"/>
      <c r="I647" s="84"/>
      <c r="J647" s="42"/>
      <c r="K647" s="117"/>
    </row>
    <row r="648" spans="1:11" s="3" customFormat="1">
      <c r="A648" s="39"/>
      <c r="B648" s="39"/>
      <c r="C648" s="39"/>
      <c r="D648" s="39"/>
      <c r="E648" s="39"/>
      <c r="F648" s="40"/>
      <c r="G648" s="84"/>
      <c r="H648" s="41"/>
      <c r="I648" s="84"/>
      <c r="J648" s="42"/>
      <c r="K648" s="117"/>
    </row>
    <row r="649" spans="1:11" s="3" customFormat="1">
      <c r="A649" s="39"/>
      <c r="B649" s="39"/>
      <c r="C649" s="39"/>
      <c r="D649" s="39"/>
      <c r="E649" s="39"/>
      <c r="F649" s="40"/>
      <c r="G649" s="84"/>
      <c r="H649" s="41"/>
      <c r="I649" s="84"/>
      <c r="J649" s="42"/>
      <c r="K649" s="117"/>
    </row>
    <row r="650" spans="1:11" s="3" customFormat="1">
      <c r="A650" s="39"/>
      <c r="B650" s="39"/>
      <c r="C650" s="39"/>
      <c r="D650" s="39"/>
      <c r="E650" s="39"/>
      <c r="F650" s="40"/>
      <c r="G650" s="84"/>
      <c r="H650" s="41"/>
      <c r="I650" s="84"/>
      <c r="J650" s="42"/>
      <c r="K650" s="117"/>
    </row>
    <row r="651" spans="1:11" s="3" customFormat="1">
      <c r="A651" s="39"/>
      <c r="B651" s="39"/>
      <c r="C651" s="39"/>
      <c r="D651" s="39"/>
      <c r="E651" s="39"/>
      <c r="F651" s="40"/>
      <c r="G651" s="84"/>
      <c r="H651" s="41"/>
      <c r="I651" s="84"/>
      <c r="J651" s="42"/>
      <c r="K651" s="117"/>
    </row>
    <row r="652" spans="1:11" s="3" customFormat="1">
      <c r="A652" s="39"/>
      <c r="B652" s="39"/>
      <c r="C652" s="39"/>
      <c r="D652" s="39"/>
      <c r="E652" s="39"/>
      <c r="F652" s="40"/>
      <c r="G652" s="84"/>
      <c r="H652" s="41"/>
      <c r="I652" s="84"/>
      <c r="J652" s="42"/>
      <c r="K652" s="117"/>
    </row>
    <row r="653" spans="1:11" s="3" customFormat="1">
      <c r="A653" s="39"/>
      <c r="B653" s="39"/>
      <c r="C653" s="39"/>
      <c r="D653" s="39"/>
      <c r="E653" s="39"/>
      <c r="F653" s="40"/>
      <c r="G653" s="84"/>
      <c r="H653" s="41"/>
      <c r="I653" s="84"/>
      <c r="J653" s="42"/>
      <c r="K653" s="117"/>
    </row>
    <row r="654" spans="1:11" s="3" customFormat="1">
      <c r="A654" s="39"/>
      <c r="B654" s="39"/>
      <c r="C654" s="39"/>
      <c r="D654" s="39"/>
      <c r="E654" s="39"/>
      <c r="F654" s="40"/>
      <c r="G654" s="84"/>
      <c r="H654" s="41"/>
      <c r="I654" s="84"/>
      <c r="J654" s="42"/>
      <c r="K654" s="117"/>
    </row>
    <row r="655" spans="1:11" s="3" customFormat="1">
      <c r="A655" s="39"/>
      <c r="B655" s="39"/>
      <c r="C655" s="39"/>
      <c r="D655" s="39"/>
      <c r="E655" s="39"/>
      <c r="F655" s="40"/>
      <c r="G655" s="84"/>
      <c r="H655" s="41"/>
      <c r="I655" s="84"/>
      <c r="J655" s="42"/>
      <c r="K655" s="117"/>
    </row>
    <row r="656" spans="1:11" s="3" customFormat="1">
      <c r="A656" s="39"/>
      <c r="B656" s="39"/>
      <c r="C656" s="39"/>
      <c r="D656" s="39"/>
      <c r="E656" s="39"/>
      <c r="F656" s="40"/>
      <c r="G656" s="84"/>
      <c r="H656" s="41"/>
      <c r="I656" s="84"/>
      <c r="J656" s="42"/>
      <c r="K656" s="117"/>
    </row>
    <row r="657" spans="1:11" s="3" customFormat="1">
      <c r="A657" s="39"/>
      <c r="B657" s="39"/>
      <c r="C657" s="39"/>
      <c r="D657" s="39"/>
      <c r="E657" s="39"/>
      <c r="F657" s="40"/>
      <c r="G657" s="84"/>
      <c r="H657" s="41"/>
      <c r="I657" s="84"/>
      <c r="J657" s="42"/>
      <c r="K657" s="117"/>
    </row>
    <row r="658" spans="1:11" s="3" customFormat="1">
      <c r="A658" s="39"/>
      <c r="B658" s="39"/>
      <c r="C658" s="39"/>
      <c r="D658" s="39"/>
      <c r="E658" s="39"/>
      <c r="F658" s="40"/>
      <c r="G658" s="84"/>
      <c r="H658" s="41"/>
      <c r="I658" s="84"/>
      <c r="J658" s="42"/>
      <c r="K658" s="117"/>
    </row>
    <row r="659" spans="1:11" s="3" customFormat="1">
      <c r="A659" s="39"/>
      <c r="B659" s="39"/>
      <c r="C659" s="39"/>
      <c r="D659" s="39"/>
      <c r="E659" s="39"/>
      <c r="F659" s="40"/>
      <c r="G659" s="84"/>
      <c r="H659" s="41"/>
      <c r="I659" s="84"/>
      <c r="J659" s="42"/>
      <c r="K659" s="117"/>
    </row>
    <row r="660" spans="1:11" s="3" customFormat="1">
      <c r="A660" s="39"/>
      <c r="B660" s="39"/>
      <c r="C660" s="39"/>
      <c r="D660" s="39"/>
      <c r="E660" s="39"/>
      <c r="F660" s="40"/>
      <c r="G660" s="84"/>
      <c r="H660" s="41"/>
      <c r="I660" s="84"/>
      <c r="J660" s="42"/>
      <c r="K660" s="117"/>
    </row>
    <row r="661" spans="1:11" s="3" customFormat="1">
      <c r="A661" s="39"/>
      <c r="B661" s="39"/>
      <c r="C661" s="39"/>
      <c r="D661" s="39"/>
      <c r="E661" s="39"/>
      <c r="F661" s="40"/>
      <c r="G661" s="84"/>
      <c r="H661" s="41"/>
      <c r="I661" s="84"/>
      <c r="J661" s="42"/>
      <c r="K661" s="117"/>
    </row>
    <row r="662" spans="1:11" s="3" customFormat="1">
      <c r="A662" s="39"/>
      <c r="B662" s="39"/>
      <c r="C662" s="39"/>
      <c r="D662" s="39"/>
      <c r="E662" s="39"/>
      <c r="F662" s="40"/>
      <c r="G662" s="84"/>
      <c r="H662" s="41"/>
      <c r="I662" s="84"/>
      <c r="J662" s="42"/>
      <c r="K662" s="117"/>
    </row>
    <row r="663" spans="1:11" s="3" customFormat="1">
      <c r="A663" s="39"/>
      <c r="B663" s="39"/>
      <c r="C663" s="39"/>
      <c r="D663" s="39"/>
      <c r="E663" s="39"/>
      <c r="F663" s="40"/>
      <c r="G663" s="84"/>
      <c r="H663" s="41"/>
      <c r="I663" s="84"/>
      <c r="J663" s="42"/>
      <c r="K663" s="117"/>
    </row>
    <row r="664" spans="1:11" s="3" customFormat="1">
      <c r="A664" s="39"/>
      <c r="B664" s="39"/>
      <c r="C664" s="39"/>
      <c r="D664" s="39"/>
      <c r="E664" s="39"/>
      <c r="F664" s="40"/>
      <c r="G664" s="84"/>
      <c r="H664" s="41"/>
      <c r="I664" s="84"/>
      <c r="J664" s="42"/>
      <c r="K664" s="117"/>
    </row>
    <row r="665" spans="1:11" s="3" customFormat="1">
      <c r="A665" s="39"/>
      <c r="B665" s="39"/>
      <c r="C665" s="39"/>
      <c r="D665" s="39"/>
      <c r="E665" s="39"/>
      <c r="F665" s="40"/>
      <c r="G665" s="84"/>
      <c r="H665" s="41"/>
      <c r="I665" s="84"/>
      <c r="J665" s="42"/>
      <c r="K665" s="117"/>
    </row>
    <row r="666" spans="1:11" s="3" customFormat="1">
      <c r="A666" s="39"/>
      <c r="B666" s="39"/>
      <c r="C666" s="39"/>
      <c r="D666" s="39"/>
      <c r="E666" s="39"/>
      <c r="F666" s="40"/>
      <c r="G666" s="84"/>
      <c r="H666" s="41"/>
      <c r="I666" s="84"/>
      <c r="J666" s="42"/>
      <c r="K666" s="117"/>
    </row>
    <row r="667" spans="1:11" s="3" customFormat="1">
      <c r="A667" s="39"/>
      <c r="B667" s="39"/>
      <c r="C667" s="39"/>
      <c r="D667" s="39"/>
      <c r="E667" s="39"/>
      <c r="F667" s="40"/>
      <c r="G667" s="84"/>
      <c r="H667" s="41"/>
      <c r="I667" s="84"/>
      <c r="J667" s="42"/>
      <c r="K667" s="117"/>
    </row>
    <row r="668" spans="1:11" s="3" customFormat="1">
      <c r="A668" s="39"/>
      <c r="B668" s="39"/>
      <c r="C668" s="39"/>
      <c r="D668" s="39"/>
      <c r="E668" s="39"/>
      <c r="F668" s="40"/>
      <c r="G668" s="84"/>
      <c r="H668" s="41"/>
      <c r="I668" s="84"/>
      <c r="J668" s="42"/>
      <c r="K668" s="117"/>
    </row>
    <row r="669" spans="1:11" s="3" customFormat="1">
      <c r="A669" s="39"/>
      <c r="B669" s="39"/>
      <c r="C669" s="39"/>
      <c r="D669" s="39"/>
      <c r="E669" s="39"/>
      <c r="F669" s="40"/>
      <c r="G669" s="84"/>
      <c r="H669" s="41"/>
      <c r="I669" s="84"/>
      <c r="J669" s="42"/>
      <c r="K669" s="117"/>
    </row>
    <row r="670" spans="1:11" s="3" customFormat="1">
      <c r="A670" s="39"/>
      <c r="B670" s="39"/>
      <c r="C670" s="39"/>
      <c r="D670" s="39"/>
      <c r="E670" s="39"/>
      <c r="F670" s="40"/>
      <c r="G670" s="84"/>
      <c r="H670" s="41"/>
      <c r="I670" s="84"/>
      <c r="J670" s="42"/>
      <c r="K670" s="117"/>
    </row>
    <row r="671" spans="1:11" s="3" customFormat="1">
      <c r="A671" s="39"/>
      <c r="B671" s="39"/>
      <c r="C671" s="39"/>
      <c r="D671" s="39"/>
      <c r="E671" s="39"/>
      <c r="F671" s="40"/>
      <c r="G671" s="84"/>
      <c r="H671" s="41"/>
      <c r="I671" s="84"/>
      <c r="J671" s="42"/>
      <c r="K671" s="117"/>
    </row>
    <row r="672" spans="1:11" s="3" customFormat="1">
      <c r="A672" s="39"/>
      <c r="B672" s="39"/>
      <c r="C672" s="39"/>
      <c r="D672" s="39"/>
      <c r="E672" s="39"/>
      <c r="F672" s="40"/>
      <c r="G672" s="84"/>
      <c r="H672" s="41"/>
      <c r="I672" s="84"/>
      <c r="J672" s="42"/>
      <c r="K672" s="117"/>
    </row>
    <row r="673" spans="1:11" s="3" customFormat="1">
      <c r="A673" s="39"/>
      <c r="B673" s="39"/>
      <c r="C673" s="39"/>
      <c r="D673" s="39"/>
      <c r="E673" s="39"/>
      <c r="F673" s="40"/>
      <c r="G673" s="84"/>
      <c r="H673" s="41"/>
      <c r="I673" s="84"/>
      <c r="J673" s="42"/>
      <c r="K673" s="117"/>
    </row>
    <row r="674" spans="1:11" s="3" customFormat="1">
      <c r="A674" s="39"/>
      <c r="B674" s="39"/>
      <c r="C674" s="39"/>
      <c r="D674" s="39"/>
      <c r="E674" s="39"/>
      <c r="F674" s="40"/>
      <c r="G674" s="84"/>
      <c r="H674" s="41"/>
      <c r="I674" s="84"/>
      <c r="J674" s="42"/>
      <c r="K674" s="117"/>
    </row>
    <row r="675" spans="1:11" s="3" customFormat="1">
      <c r="A675" s="39"/>
      <c r="B675" s="39"/>
      <c r="C675" s="39"/>
      <c r="D675" s="39"/>
      <c r="E675" s="39"/>
      <c r="F675" s="40"/>
      <c r="G675" s="84"/>
      <c r="H675" s="41"/>
      <c r="I675" s="84"/>
      <c r="J675" s="42"/>
      <c r="K675" s="117"/>
    </row>
    <row r="676" spans="1:11" s="3" customFormat="1">
      <c r="A676" s="39"/>
      <c r="B676" s="39"/>
      <c r="C676" s="39"/>
      <c r="D676" s="39"/>
      <c r="E676" s="39"/>
      <c r="F676" s="40"/>
      <c r="G676" s="84"/>
      <c r="H676" s="41"/>
      <c r="I676" s="84"/>
      <c r="J676" s="42"/>
      <c r="K676" s="117"/>
    </row>
    <row r="677" spans="1:11" s="3" customFormat="1">
      <c r="A677" s="39"/>
      <c r="B677" s="39"/>
      <c r="C677" s="39"/>
      <c r="D677" s="39"/>
      <c r="E677" s="39"/>
      <c r="F677" s="40"/>
      <c r="G677" s="84"/>
      <c r="H677" s="41"/>
      <c r="I677" s="84"/>
      <c r="J677" s="42"/>
      <c r="K677" s="117"/>
    </row>
    <row r="678" spans="1:11" s="3" customFormat="1">
      <c r="A678" s="39"/>
      <c r="B678" s="39"/>
      <c r="C678" s="39"/>
      <c r="D678" s="39"/>
      <c r="E678" s="39"/>
      <c r="F678" s="40"/>
      <c r="G678" s="84"/>
      <c r="H678" s="41"/>
      <c r="I678" s="84"/>
      <c r="J678" s="42"/>
      <c r="K678" s="117"/>
    </row>
    <row r="679" spans="1:11" s="3" customFormat="1">
      <c r="A679" s="39"/>
      <c r="B679" s="39"/>
      <c r="C679" s="39"/>
      <c r="D679" s="39"/>
      <c r="E679" s="39"/>
      <c r="F679" s="40"/>
      <c r="G679" s="84"/>
      <c r="H679" s="41"/>
      <c r="I679" s="84"/>
      <c r="J679" s="42"/>
      <c r="K679" s="117"/>
    </row>
    <row r="680" spans="1:11" s="3" customFormat="1">
      <c r="A680" s="39"/>
      <c r="B680" s="39"/>
      <c r="C680" s="39"/>
      <c r="D680" s="39"/>
      <c r="E680" s="39"/>
      <c r="F680" s="40"/>
      <c r="G680" s="84"/>
      <c r="H680" s="41"/>
      <c r="I680" s="84"/>
      <c r="J680" s="42"/>
      <c r="K680" s="117"/>
    </row>
    <row r="681" spans="1:11" s="3" customFormat="1">
      <c r="A681" s="39"/>
      <c r="B681" s="39"/>
      <c r="C681" s="39"/>
      <c r="D681" s="39"/>
      <c r="E681" s="39"/>
      <c r="F681" s="40"/>
      <c r="G681" s="84"/>
      <c r="H681" s="41"/>
      <c r="I681" s="84"/>
      <c r="J681" s="42"/>
      <c r="K681" s="117"/>
    </row>
    <row r="682" spans="1:11" s="3" customFormat="1">
      <c r="A682" s="39"/>
      <c r="B682" s="39"/>
      <c r="C682" s="39"/>
      <c r="D682" s="39"/>
      <c r="E682" s="39"/>
      <c r="F682" s="40"/>
      <c r="G682" s="84"/>
      <c r="H682" s="41"/>
      <c r="I682" s="84"/>
      <c r="J682" s="42"/>
      <c r="K682" s="117"/>
    </row>
    <row r="683" spans="1:11" s="3" customFormat="1">
      <c r="A683" s="39"/>
      <c r="B683" s="39"/>
      <c r="C683" s="39"/>
      <c r="D683" s="39"/>
      <c r="E683" s="39"/>
      <c r="F683" s="40"/>
      <c r="G683" s="84"/>
      <c r="H683" s="41"/>
      <c r="I683" s="84"/>
      <c r="J683" s="42"/>
      <c r="K683" s="117"/>
    </row>
    <row r="684" spans="1:11" s="3" customFormat="1">
      <c r="A684" s="39"/>
      <c r="B684" s="39"/>
      <c r="C684" s="39"/>
      <c r="D684" s="39"/>
      <c r="E684" s="39"/>
      <c r="F684" s="40"/>
      <c r="G684" s="84"/>
      <c r="H684" s="41"/>
      <c r="I684" s="84"/>
      <c r="J684" s="42"/>
      <c r="K684" s="117"/>
    </row>
    <row r="685" spans="1:11" s="3" customFormat="1">
      <c r="A685" s="39"/>
      <c r="B685" s="39"/>
      <c r="C685" s="39"/>
      <c r="D685" s="39"/>
      <c r="E685" s="39"/>
      <c r="F685" s="40"/>
      <c r="G685" s="84"/>
      <c r="H685" s="41"/>
      <c r="I685" s="84"/>
      <c r="J685" s="42"/>
      <c r="K685" s="117"/>
    </row>
    <row r="686" spans="1:11" s="3" customFormat="1">
      <c r="A686" s="39"/>
      <c r="B686" s="39"/>
      <c r="C686" s="39"/>
      <c r="D686" s="39"/>
      <c r="E686" s="39"/>
      <c r="F686" s="40"/>
      <c r="G686" s="84"/>
      <c r="H686" s="41"/>
      <c r="I686" s="84"/>
      <c r="J686" s="42"/>
      <c r="K686" s="117"/>
    </row>
    <row r="687" spans="1:11" s="3" customFormat="1">
      <c r="A687" s="39"/>
      <c r="B687" s="39"/>
      <c r="C687" s="39"/>
      <c r="D687" s="39"/>
      <c r="E687" s="39"/>
      <c r="F687" s="40"/>
      <c r="G687" s="84"/>
      <c r="H687" s="41"/>
      <c r="I687" s="84"/>
      <c r="J687" s="42"/>
      <c r="K687" s="117"/>
    </row>
    <row r="688" spans="1:11" s="3" customFormat="1">
      <c r="A688" s="39"/>
      <c r="B688" s="39"/>
      <c r="C688" s="39"/>
      <c r="D688" s="39"/>
      <c r="E688" s="39"/>
      <c r="F688" s="40"/>
      <c r="G688" s="84"/>
      <c r="H688" s="41"/>
      <c r="I688" s="84"/>
      <c r="J688" s="42"/>
      <c r="K688" s="117"/>
    </row>
    <row r="689" spans="1:11" s="3" customFormat="1">
      <c r="A689" s="39"/>
      <c r="B689" s="39"/>
      <c r="C689" s="39"/>
      <c r="D689" s="39"/>
      <c r="E689" s="39"/>
      <c r="F689" s="40"/>
      <c r="G689" s="84"/>
      <c r="H689" s="41"/>
      <c r="I689" s="84"/>
      <c r="J689" s="42"/>
      <c r="K689" s="117"/>
    </row>
    <row r="690" spans="1:11" s="3" customFormat="1">
      <c r="A690" s="39"/>
      <c r="B690" s="39"/>
      <c r="C690" s="39"/>
      <c r="D690" s="39"/>
      <c r="E690" s="39"/>
      <c r="F690" s="40"/>
      <c r="G690" s="84"/>
      <c r="H690" s="41"/>
      <c r="I690" s="84"/>
      <c r="J690" s="42"/>
      <c r="K690" s="117"/>
    </row>
    <row r="691" spans="1:11" s="3" customFormat="1">
      <c r="A691" s="39"/>
      <c r="B691" s="39"/>
      <c r="C691" s="39"/>
      <c r="D691" s="39"/>
      <c r="E691" s="39"/>
      <c r="F691" s="40"/>
      <c r="G691" s="84"/>
      <c r="H691" s="41"/>
      <c r="I691" s="84"/>
      <c r="J691" s="42"/>
      <c r="K691" s="117"/>
    </row>
    <row r="692" spans="1:11" s="3" customFormat="1">
      <c r="A692" s="39"/>
      <c r="B692" s="39"/>
      <c r="C692" s="39"/>
      <c r="D692" s="39"/>
      <c r="E692" s="39"/>
      <c r="F692" s="40"/>
      <c r="G692" s="84"/>
      <c r="H692" s="41"/>
      <c r="I692" s="84"/>
      <c r="J692" s="42"/>
      <c r="K692" s="117"/>
    </row>
    <row r="693" spans="1:11" s="3" customFormat="1">
      <c r="A693" s="39"/>
      <c r="B693" s="39"/>
      <c r="C693" s="39"/>
      <c r="D693" s="39"/>
      <c r="E693" s="39"/>
      <c r="F693" s="40"/>
      <c r="G693" s="84"/>
      <c r="H693" s="41"/>
      <c r="I693" s="84"/>
      <c r="J693" s="42"/>
      <c r="K693" s="117"/>
    </row>
    <row r="694" spans="1:11" s="3" customFormat="1">
      <c r="A694" s="39"/>
      <c r="B694" s="39"/>
      <c r="C694" s="39"/>
      <c r="D694" s="39"/>
      <c r="E694" s="39"/>
      <c r="F694" s="40"/>
      <c r="G694" s="84"/>
      <c r="H694" s="41"/>
      <c r="I694" s="84"/>
      <c r="J694" s="42"/>
      <c r="K694" s="117"/>
    </row>
    <row r="695" spans="1:11" s="3" customFormat="1">
      <c r="A695" s="39"/>
      <c r="B695" s="39"/>
      <c r="C695" s="39"/>
      <c r="D695" s="39"/>
      <c r="E695" s="39"/>
      <c r="F695" s="40"/>
      <c r="G695" s="84"/>
      <c r="H695" s="41"/>
      <c r="I695" s="84"/>
      <c r="J695" s="42"/>
      <c r="K695" s="117"/>
    </row>
    <row r="696" spans="1:11" s="3" customFormat="1">
      <c r="A696" s="39"/>
      <c r="B696" s="39"/>
      <c r="C696" s="39"/>
      <c r="D696" s="39"/>
      <c r="E696" s="39"/>
      <c r="F696" s="40"/>
      <c r="G696" s="84"/>
      <c r="H696" s="41"/>
      <c r="I696" s="84"/>
      <c r="J696" s="42"/>
      <c r="K696" s="117"/>
    </row>
    <row r="697" spans="1:11" s="3" customFormat="1">
      <c r="A697" s="39"/>
      <c r="B697" s="39"/>
      <c r="C697" s="39"/>
      <c r="D697" s="39"/>
      <c r="E697" s="39"/>
      <c r="F697" s="40"/>
      <c r="G697" s="84"/>
      <c r="H697" s="41"/>
      <c r="I697" s="84"/>
      <c r="J697" s="42"/>
      <c r="K697" s="117"/>
    </row>
    <row r="698" spans="1:11" s="3" customFormat="1">
      <c r="A698" s="39"/>
      <c r="B698" s="39"/>
      <c r="C698" s="39"/>
      <c r="D698" s="39"/>
      <c r="E698" s="39"/>
      <c r="F698" s="40"/>
      <c r="G698" s="84"/>
      <c r="H698" s="41"/>
      <c r="I698" s="84"/>
      <c r="J698" s="42"/>
      <c r="K698" s="117"/>
    </row>
    <row r="699" spans="1:11" s="3" customFormat="1">
      <c r="A699" s="39"/>
      <c r="B699" s="39"/>
      <c r="C699" s="39"/>
      <c r="D699" s="39"/>
      <c r="E699" s="39"/>
      <c r="F699" s="40"/>
      <c r="G699" s="84"/>
      <c r="H699" s="41"/>
      <c r="I699" s="84"/>
      <c r="J699" s="42"/>
      <c r="K699" s="117"/>
    </row>
    <row r="700" spans="1:11" s="3" customFormat="1">
      <c r="A700" s="39"/>
      <c r="B700" s="39"/>
      <c r="C700" s="39"/>
      <c r="D700" s="39"/>
      <c r="E700" s="39"/>
      <c r="F700" s="40"/>
      <c r="G700" s="84"/>
      <c r="H700" s="41"/>
      <c r="I700" s="84"/>
      <c r="J700" s="42"/>
      <c r="K700" s="117"/>
    </row>
    <row r="701" spans="1:11" s="3" customFormat="1">
      <c r="A701" s="39"/>
      <c r="B701" s="39"/>
      <c r="C701" s="39"/>
      <c r="D701" s="39"/>
      <c r="E701" s="39"/>
      <c r="F701" s="40"/>
      <c r="G701" s="84"/>
      <c r="H701" s="41"/>
      <c r="I701" s="84"/>
      <c r="J701" s="42"/>
      <c r="K701" s="117"/>
    </row>
    <row r="702" spans="1:11" s="3" customFormat="1">
      <c r="A702" s="39"/>
      <c r="B702" s="39"/>
      <c r="C702" s="39"/>
      <c r="D702" s="39"/>
      <c r="E702" s="39"/>
      <c r="F702" s="40"/>
      <c r="G702" s="84"/>
      <c r="H702" s="41"/>
      <c r="I702" s="84"/>
      <c r="J702" s="42"/>
      <c r="K702" s="117"/>
    </row>
    <row r="703" spans="1:11" s="3" customFormat="1">
      <c r="A703" s="39"/>
      <c r="B703" s="39"/>
      <c r="C703" s="39"/>
      <c r="D703" s="39"/>
      <c r="E703" s="39"/>
      <c r="F703" s="40"/>
      <c r="G703" s="84"/>
      <c r="H703" s="41"/>
      <c r="I703" s="84"/>
      <c r="J703" s="42"/>
      <c r="K703" s="117"/>
    </row>
    <row r="704" spans="1:11" s="3" customFormat="1">
      <c r="A704" s="39"/>
      <c r="B704" s="39"/>
      <c r="C704" s="39"/>
      <c r="D704" s="39"/>
      <c r="E704" s="39"/>
      <c r="F704" s="40"/>
      <c r="G704" s="84"/>
      <c r="H704" s="41"/>
      <c r="I704" s="84"/>
      <c r="J704" s="42"/>
      <c r="K704" s="117"/>
    </row>
    <row r="705" spans="1:11" s="3" customFormat="1">
      <c r="A705" s="39"/>
      <c r="B705" s="39"/>
      <c r="C705" s="39"/>
      <c r="D705" s="39"/>
      <c r="E705" s="39"/>
      <c r="F705" s="40"/>
      <c r="G705" s="84"/>
      <c r="H705" s="41"/>
      <c r="I705" s="84"/>
      <c r="J705" s="42"/>
      <c r="K705" s="117"/>
    </row>
    <row r="706" spans="1:11" s="3" customFormat="1">
      <c r="A706" s="39"/>
      <c r="B706" s="39"/>
      <c r="C706" s="39"/>
      <c r="D706" s="39"/>
      <c r="E706" s="39"/>
      <c r="F706" s="40"/>
      <c r="G706" s="84"/>
      <c r="H706" s="41"/>
      <c r="I706" s="84"/>
      <c r="J706" s="42"/>
      <c r="K706" s="117"/>
    </row>
    <row r="707" spans="1:11" s="3" customFormat="1">
      <c r="A707" s="39"/>
      <c r="B707" s="39"/>
      <c r="C707" s="39"/>
      <c r="D707" s="39"/>
      <c r="E707" s="39"/>
      <c r="F707" s="40"/>
      <c r="G707" s="84"/>
      <c r="H707" s="41"/>
      <c r="I707" s="84"/>
      <c r="J707" s="42"/>
      <c r="K707" s="117"/>
    </row>
    <row r="708" spans="1:11" s="3" customFormat="1">
      <c r="A708" s="39"/>
      <c r="B708" s="39"/>
      <c r="C708" s="39"/>
      <c r="D708" s="39"/>
      <c r="E708" s="39"/>
      <c r="F708" s="40"/>
      <c r="G708" s="84"/>
      <c r="H708" s="41"/>
      <c r="I708" s="84"/>
      <c r="J708" s="42"/>
      <c r="K708" s="117"/>
    </row>
    <row r="709" spans="1:11" s="3" customFormat="1">
      <c r="A709" s="39"/>
      <c r="B709" s="39"/>
      <c r="C709" s="39"/>
      <c r="D709" s="39"/>
      <c r="E709" s="39"/>
      <c r="F709" s="40"/>
      <c r="G709" s="84"/>
      <c r="H709" s="41"/>
      <c r="I709" s="84"/>
      <c r="J709" s="42"/>
      <c r="K709" s="117"/>
    </row>
    <row r="710" spans="1:11" s="3" customFormat="1">
      <c r="A710" s="39"/>
      <c r="B710" s="39"/>
      <c r="C710" s="39"/>
      <c r="D710" s="39"/>
      <c r="E710" s="39"/>
      <c r="F710" s="40"/>
      <c r="G710" s="84"/>
      <c r="H710" s="41"/>
      <c r="I710" s="84"/>
      <c r="J710" s="42"/>
      <c r="K710" s="117"/>
    </row>
    <row r="711" spans="1:11" s="3" customFormat="1">
      <c r="A711" s="39"/>
      <c r="B711" s="39"/>
      <c r="C711" s="39"/>
      <c r="D711" s="39"/>
      <c r="E711" s="39"/>
      <c r="F711" s="40"/>
      <c r="G711" s="84"/>
      <c r="H711" s="41"/>
      <c r="I711" s="84"/>
      <c r="J711" s="42"/>
      <c r="K711" s="117"/>
    </row>
    <row r="712" spans="1:11" s="3" customFormat="1">
      <c r="A712" s="39"/>
      <c r="B712" s="39"/>
      <c r="C712" s="39"/>
      <c r="D712" s="39"/>
      <c r="E712" s="39"/>
      <c r="F712" s="40"/>
      <c r="G712" s="84"/>
      <c r="H712" s="41"/>
      <c r="I712" s="84"/>
      <c r="J712" s="42"/>
      <c r="K712" s="117"/>
    </row>
    <row r="713" spans="1:11" s="3" customFormat="1">
      <c r="A713" s="39"/>
      <c r="B713" s="39"/>
      <c r="C713" s="39"/>
      <c r="D713" s="39"/>
      <c r="E713" s="39"/>
      <c r="F713" s="40"/>
      <c r="G713" s="84"/>
      <c r="H713" s="41"/>
      <c r="I713" s="84"/>
      <c r="J713" s="42"/>
      <c r="K713" s="117"/>
    </row>
    <row r="714" spans="1:11" s="3" customFormat="1">
      <c r="A714" s="39"/>
      <c r="B714" s="39"/>
      <c r="C714" s="39"/>
      <c r="D714" s="39"/>
      <c r="E714" s="39"/>
      <c r="F714" s="40"/>
      <c r="G714" s="84"/>
      <c r="H714" s="41"/>
      <c r="I714" s="84"/>
      <c r="J714" s="42"/>
      <c r="K714" s="117"/>
    </row>
    <row r="715" spans="1:11" s="3" customFormat="1">
      <c r="A715" s="39"/>
      <c r="B715" s="39"/>
      <c r="C715" s="39"/>
      <c r="D715" s="39"/>
      <c r="E715" s="39"/>
      <c r="F715" s="40"/>
      <c r="G715" s="84"/>
      <c r="H715" s="41"/>
      <c r="I715" s="84"/>
      <c r="J715" s="42"/>
      <c r="K715" s="117"/>
    </row>
    <row r="716" spans="1:11" s="3" customFormat="1">
      <c r="A716" s="39"/>
      <c r="B716" s="39"/>
      <c r="C716" s="39"/>
      <c r="D716" s="39"/>
      <c r="E716" s="39"/>
      <c r="F716" s="40"/>
      <c r="G716" s="84"/>
      <c r="H716" s="41"/>
      <c r="I716" s="84"/>
      <c r="J716" s="42"/>
      <c r="K716" s="117"/>
    </row>
    <row r="717" spans="1:11" s="3" customFormat="1">
      <c r="A717" s="39"/>
      <c r="B717" s="39"/>
      <c r="C717" s="39"/>
      <c r="D717" s="39"/>
      <c r="E717" s="39"/>
      <c r="F717" s="40"/>
      <c r="G717" s="84"/>
      <c r="H717" s="41"/>
      <c r="I717" s="84"/>
      <c r="J717" s="42"/>
      <c r="K717" s="117"/>
    </row>
    <row r="718" spans="1:11" s="3" customFormat="1">
      <c r="A718" s="39"/>
      <c r="B718" s="39"/>
      <c r="C718" s="39"/>
      <c r="D718" s="39"/>
      <c r="E718" s="39"/>
      <c r="F718" s="40"/>
      <c r="G718" s="84"/>
      <c r="H718" s="41"/>
      <c r="I718" s="84"/>
      <c r="J718" s="42"/>
      <c r="K718" s="117"/>
    </row>
    <row r="719" spans="1:11" s="3" customFormat="1">
      <c r="A719" s="39"/>
      <c r="B719" s="39"/>
      <c r="C719" s="39"/>
      <c r="D719" s="39"/>
      <c r="E719" s="39"/>
      <c r="F719" s="40"/>
      <c r="G719" s="84"/>
      <c r="H719" s="41"/>
      <c r="I719" s="84"/>
      <c r="J719" s="42"/>
      <c r="K719" s="117"/>
    </row>
    <row r="720" spans="1:11" s="3" customFormat="1">
      <c r="A720" s="39"/>
      <c r="B720" s="39"/>
      <c r="C720" s="39"/>
      <c r="D720" s="39"/>
      <c r="E720" s="39"/>
      <c r="F720" s="40"/>
      <c r="G720" s="84"/>
      <c r="H720" s="41"/>
      <c r="I720" s="84"/>
      <c r="J720" s="42"/>
      <c r="K720" s="117"/>
    </row>
    <row r="721" spans="1:11" s="3" customFormat="1">
      <c r="A721" s="39"/>
      <c r="B721" s="39"/>
      <c r="C721" s="39"/>
      <c r="D721" s="39"/>
      <c r="E721" s="39"/>
      <c r="F721" s="40"/>
      <c r="G721" s="84"/>
      <c r="H721" s="41"/>
      <c r="I721" s="84"/>
      <c r="J721" s="42"/>
      <c r="K721" s="117"/>
    </row>
    <row r="722" spans="1:11" s="3" customFormat="1">
      <c r="A722" s="39"/>
      <c r="B722" s="39"/>
      <c r="C722" s="39"/>
      <c r="D722" s="39"/>
      <c r="E722" s="39"/>
      <c r="F722" s="40"/>
      <c r="G722" s="84"/>
      <c r="H722" s="41"/>
      <c r="I722" s="84"/>
      <c r="J722" s="42"/>
      <c r="K722" s="117"/>
    </row>
    <row r="723" spans="1:11" s="3" customFormat="1">
      <c r="A723" s="39"/>
      <c r="B723" s="39"/>
      <c r="C723" s="39"/>
      <c r="D723" s="39"/>
      <c r="E723" s="39"/>
      <c r="F723" s="40"/>
      <c r="G723" s="84"/>
      <c r="H723" s="41"/>
      <c r="I723" s="84"/>
      <c r="J723" s="42"/>
      <c r="K723" s="117"/>
    </row>
    <row r="724" spans="1:11" s="3" customFormat="1">
      <c r="A724" s="39"/>
      <c r="B724" s="39"/>
      <c r="C724" s="39"/>
      <c r="D724" s="39"/>
      <c r="E724" s="39"/>
      <c r="F724" s="40"/>
      <c r="G724" s="84"/>
      <c r="H724" s="41"/>
      <c r="I724" s="84"/>
      <c r="J724" s="42"/>
      <c r="K724" s="117"/>
    </row>
    <row r="725" spans="1:11" s="3" customFormat="1">
      <c r="A725" s="39"/>
      <c r="B725" s="39"/>
      <c r="C725" s="39"/>
      <c r="D725" s="39"/>
      <c r="E725" s="39"/>
      <c r="F725" s="40"/>
      <c r="G725" s="84"/>
      <c r="H725" s="41"/>
      <c r="I725" s="84"/>
      <c r="J725" s="42"/>
      <c r="K725" s="117"/>
    </row>
    <row r="726" spans="1:11" s="3" customFormat="1">
      <c r="A726" s="39"/>
      <c r="B726" s="39"/>
      <c r="C726" s="39"/>
      <c r="D726" s="39"/>
      <c r="E726" s="39"/>
      <c r="F726" s="40"/>
      <c r="G726" s="84"/>
      <c r="H726" s="41"/>
      <c r="I726" s="84"/>
      <c r="J726" s="42"/>
      <c r="K726" s="117"/>
    </row>
    <row r="727" spans="1:11" s="3" customFormat="1">
      <c r="A727" s="39"/>
      <c r="B727" s="39"/>
      <c r="C727" s="39"/>
      <c r="D727" s="39"/>
      <c r="E727" s="39"/>
      <c r="F727" s="40"/>
      <c r="G727" s="84"/>
      <c r="H727" s="41"/>
      <c r="I727" s="84"/>
      <c r="J727" s="42"/>
      <c r="K727" s="117"/>
    </row>
    <row r="728" spans="1:11" s="3" customFormat="1">
      <c r="A728" s="39"/>
      <c r="B728" s="39"/>
      <c r="C728" s="39"/>
      <c r="D728" s="39"/>
      <c r="E728" s="39"/>
      <c r="F728" s="40"/>
      <c r="G728" s="84"/>
      <c r="H728" s="41"/>
      <c r="I728" s="84"/>
      <c r="J728" s="42"/>
      <c r="K728" s="117"/>
    </row>
    <row r="729" spans="1:11" s="3" customFormat="1">
      <c r="A729" s="39"/>
      <c r="B729" s="39"/>
      <c r="C729" s="39"/>
      <c r="D729" s="39"/>
      <c r="E729" s="39"/>
      <c r="F729" s="40"/>
      <c r="G729" s="84"/>
      <c r="H729" s="41"/>
      <c r="I729" s="84"/>
      <c r="J729" s="42"/>
      <c r="K729" s="117"/>
    </row>
    <row r="730" spans="1:11" s="3" customFormat="1">
      <c r="A730" s="39"/>
      <c r="B730" s="39"/>
      <c r="C730" s="39"/>
      <c r="D730" s="39"/>
      <c r="E730" s="39"/>
      <c r="F730" s="40"/>
      <c r="G730" s="84"/>
      <c r="H730" s="41"/>
      <c r="I730" s="84"/>
      <c r="J730" s="42"/>
      <c r="K730" s="117"/>
    </row>
    <row r="731" spans="1:11" s="3" customFormat="1">
      <c r="A731" s="39"/>
      <c r="B731" s="39"/>
      <c r="C731" s="39"/>
      <c r="D731" s="39"/>
      <c r="E731" s="39"/>
      <c r="F731" s="40"/>
      <c r="G731" s="84"/>
      <c r="H731" s="41"/>
      <c r="I731" s="84"/>
      <c r="J731" s="42"/>
      <c r="K731" s="117"/>
    </row>
    <row r="732" spans="1:11" s="3" customFormat="1">
      <c r="A732" s="39"/>
      <c r="B732" s="39"/>
      <c r="C732" s="39"/>
      <c r="D732" s="39"/>
      <c r="E732" s="39"/>
      <c r="F732" s="40"/>
      <c r="G732" s="84"/>
      <c r="H732" s="41"/>
      <c r="I732" s="84"/>
      <c r="J732" s="42"/>
      <c r="K732" s="117"/>
    </row>
    <row r="733" spans="1:11" s="3" customFormat="1">
      <c r="A733" s="39"/>
      <c r="B733" s="39"/>
      <c r="C733" s="39"/>
      <c r="D733" s="39"/>
      <c r="E733" s="39"/>
      <c r="F733" s="40"/>
      <c r="G733" s="84"/>
      <c r="H733" s="41"/>
      <c r="I733" s="84"/>
      <c r="J733" s="42"/>
      <c r="K733" s="117"/>
    </row>
    <row r="734" spans="1:11" s="3" customFormat="1">
      <c r="A734" s="39"/>
      <c r="B734" s="39"/>
      <c r="C734" s="39"/>
      <c r="D734" s="39"/>
      <c r="E734" s="39"/>
      <c r="F734" s="40"/>
      <c r="G734" s="84"/>
      <c r="H734" s="41"/>
      <c r="I734" s="84"/>
      <c r="J734" s="42"/>
      <c r="K734" s="117"/>
    </row>
    <row r="735" spans="1:11" s="3" customFormat="1">
      <c r="A735" s="39"/>
      <c r="B735" s="39"/>
      <c r="C735" s="39"/>
      <c r="D735" s="39"/>
      <c r="E735" s="39"/>
      <c r="F735" s="40"/>
      <c r="G735" s="84"/>
      <c r="H735" s="41"/>
      <c r="I735" s="84"/>
      <c r="J735" s="42"/>
      <c r="K735" s="117"/>
    </row>
    <row r="736" spans="1:11" s="3" customFormat="1">
      <c r="A736" s="39"/>
      <c r="B736" s="39"/>
      <c r="C736" s="39"/>
      <c r="D736" s="39"/>
      <c r="E736" s="39"/>
      <c r="F736" s="40"/>
      <c r="G736" s="84"/>
      <c r="H736" s="41"/>
      <c r="I736" s="84"/>
      <c r="J736" s="42"/>
      <c r="K736" s="117"/>
    </row>
    <row r="737" spans="1:11" s="3" customFormat="1">
      <c r="A737" s="39"/>
      <c r="B737" s="39"/>
      <c r="C737" s="39"/>
      <c r="D737" s="39"/>
      <c r="E737" s="39"/>
      <c r="F737" s="40"/>
      <c r="G737" s="84"/>
      <c r="H737" s="41"/>
      <c r="I737" s="84"/>
      <c r="J737" s="42"/>
      <c r="K737" s="117"/>
    </row>
    <row r="738" spans="1:11" s="3" customFormat="1">
      <c r="A738" s="39"/>
      <c r="B738" s="39"/>
      <c r="C738" s="39"/>
      <c r="D738" s="39"/>
      <c r="E738" s="39"/>
      <c r="F738" s="40"/>
      <c r="G738" s="84"/>
      <c r="H738" s="41"/>
      <c r="I738" s="84"/>
      <c r="J738" s="42"/>
      <c r="K738" s="117"/>
    </row>
    <row r="739" spans="1:11" s="3" customFormat="1">
      <c r="A739" s="39"/>
      <c r="B739" s="39"/>
      <c r="C739" s="39"/>
      <c r="D739" s="39"/>
      <c r="E739" s="39"/>
      <c r="F739" s="40"/>
      <c r="G739" s="84"/>
      <c r="H739" s="41"/>
      <c r="I739" s="84"/>
      <c r="J739" s="42"/>
      <c r="K739" s="117"/>
    </row>
    <row r="740" spans="1:11" s="3" customFormat="1">
      <c r="A740" s="39"/>
      <c r="B740" s="39"/>
      <c r="C740" s="39"/>
      <c r="D740" s="39"/>
      <c r="E740" s="39"/>
      <c r="F740" s="40"/>
      <c r="G740" s="84"/>
      <c r="H740" s="41"/>
      <c r="I740" s="84"/>
      <c r="J740" s="42"/>
      <c r="K740" s="117"/>
    </row>
    <row r="741" spans="1:11" s="3" customFormat="1">
      <c r="A741" s="39"/>
      <c r="B741" s="39"/>
      <c r="C741" s="39"/>
      <c r="D741" s="39"/>
      <c r="E741" s="39"/>
      <c r="F741" s="40"/>
      <c r="G741" s="84"/>
      <c r="H741" s="41"/>
      <c r="I741" s="84"/>
      <c r="J741" s="42"/>
      <c r="K741" s="117"/>
    </row>
    <row r="742" spans="1:11" s="3" customFormat="1">
      <c r="A742" s="39"/>
      <c r="B742" s="39"/>
      <c r="C742" s="39"/>
      <c r="D742" s="39"/>
      <c r="E742" s="39"/>
      <c r="F742" s="40"/>
      <c r="G742" s="84"/>
      <c r="H742" s="41"/>
      <c r="I742" s="84"/>
      <c r="J742" s="42"/>
      <c r="K742" s="117"/>
    </row>
    <row r="743" spans="1:11" s="3" customFormat="1">
      <c r="A743" s="39"/>
      <c r="B743" s="39"/>
      <c r="C743" s="39"/>
      <c r="D743" s="39"/>
      <c r="E743" s="39"/>
      <c r="F743" s="40"/>
      <c r="G743" s="84"/>
      <c r="H743" s="41"/>
      <c r="I743" s="84"/>
      <c r="J743" s="42"/>
      <c r="K743" s="117"/>
    </row>
    <row r="744" spans="1:11" s="3" customFormat="1">
      <c r="A744" s="39"/>
      <c r="B744" s="39"/>
      <c r="C744" s="39"/>
      <c r="D744" s="39"/>
      <c r="E744" s="39"/>
      <c r="F744" s="40"/>
      <c r="G744" s="84"/>
      <c r="H744" s="41"/>
      <c r="I744" s="84"/>
      <c r="J744" s="42"/>
      <c r="K744" s="117"/>
    </row>
    <row r="745" spans="1:11" s="3" customFormat="1">
      <c r="A745" s="39"/>
      <c r="B745" s="39"/>
      <c r="C745" s="39"/>
      <c r="D745" s="39"/>
      <c r="E745" s="39"/>
      <c r="F745" s="40"/>
      <c r="G745" s="84"/>
      <c r="H745" s="41"/>
      <c r="I745" s="84"/>
      <c r="J745" s="42"/>
      <c r="K745" s="117"/>
    </row>
    <row r="746" spans="1:11" s="3" customFormat="1">
      <c r="A746" s="39"/>
      <c r="B746" s="39"/>
      <c r="C746" s="39"/>
      <c r="D746" s="39"/>
      <c r="E746" s="39"/>
      <c r="F746" s="40"/>
      <c r="G746" s="84"/>
      <c r="H746" s="41"/>
      <c r="I746" s="84"/>
      <c r="J746" s="42"/>
      <c r="K746" s="117"/>
    </row>
    <row r="747" spans="1:11" s="3" customFormat="1">
      <c r="A747" s="39"/>
      <c r="B747" s="39"/>
      <c r="C747" s="39"/>
      <c r="D747" s="39"/>
      <c r="E747" s="39"/>
      <c r="F747" s="40"/>
      <c r="G747" s="84"/>
      <c r="H747" s="41"/>
      <c r="I747" s="84"/>
      <c r="J747" s="42"/>
      <c r="K747" s="117"/>
    </row>
    <row r="748" spans="1:11" s="3" customFormat="1">
      <c r="A748" s="39"/>
      <c r="B748" s="39"/>
      <c r="C748" s="39"/>
      <c r="D748" s="39"/>
      <c r="E748" s="39"/>
      <c r="F748" s="40"/>
      <c r="G748" s="84"/>
      <c r="H748" s="41"/>
      <c r="I748" s="84"/>
      <c r="J748" s="42"/>
      <c r="K748" s="117"/>
    </row>
    <row r="749" spans="1:11" s="3" customFormat="1">
      <c r="A749" s="39"/>
      <c r="B749" s="39"/>
      <c r="C749" s="39"/>
      <c r="D749" s="39"/>
      <c r="E749" s="39"/>
      <c r="F749" s="40"/>
      <c r="G749" s="84"/>
      <c r="H749" s="41"/>
      <c r="I749" s="84"/>
      <c r="J749" s="42"/>
      <c r="K749" s="117"/>
    </row>
    <row r="750" spans="1:11" s="3" customFormat="1">
      <c r="A750" s="39"/>
      <c r="B750" s="39"/>
      <c r="C750" s="39"/>
      <c r="D750" s="39"/>
      <c r="E750" s="39"/>
      <c r="F750" s="40"/>
      <c r="G750" s="84"/>
      <c r="H750" s="41"/>
      <c r="I750" s="84"/>
      <c r="J750" s="42"/>
      <c r="K750" s="117"/>
    </row>
    <row r="751" spans="1:11" s="3" customFormat="1">
      <c r="A751" s="39"/>
      <c r="B751" s="39"/>
      <c r="C751" s="39"/>
      <c r="D751" s="39"/>
      <c r="E751" s="39"/>
      <c r="F751" s="40"/>
      <c r="G751" s="84"/>
      <c r="H751" s="41"/>
      <c r="I751" s="84"/>
      <c r="J751" s="42"/>
      <c r="K751" s="117"/>
    </row>
    <row r="752" spans="1:11" s="3" customFormat="1">
      <c r="A752" s="39"/>
      <c r="B752" s="39"/>
      <c r="C752" s="39"/>
      <c r="D752" s="39"/>
      <c r="E752" s="39"/>
      <c r="F752" s="40"/>
      <c r="G752" s="84"/>
      <c r="H752" s="41"/>
      <c r="I752" s="84"/>
      <c r="J752" s="42"/>
      <c r="K752" s="117"/>
    </row>
    <row r="753" spans="1:11" s="3" customFormat="1">
      <c r="A753" s="39"/>
      <c r="B753" s="39"/>
      <c r="C753" s="39"/>
      <c r="D753" s="39"/>
      <c r="E753" s="39"/>
      <c r="F753" s="40"/>
      <c r="G753" s="84"/>
      <c r="H753" s="41"/>
      <c r="I753" s="84"/>
      <c r="J753" s="42"/>
      <c r="K753" s="117"/>
    </row>
    <row r="754" spans="1:11" s="3" customFormat="1">
      <c r="A754" s="39"/>
      <c r="B754" s="39"/>
      <c r="C754" s="39"/>
      <c r="D754" s="39"/>
      <c r="E754" s="39"/>
      <c r="F754" s="40"/>
      <c r="G754" s="84"/>
      <c r="H754" s="41"/>
      <c r="I754" s="84"/>
      <c r="J754" s="42"/>
      <c r="K754" s="117"/>
    </row>
    <row r="755" spans="1:11" s="3" customFormat="1">
      <c r="A755" s="39"/>
      <c r="B755" s="39"/>
      <c r="C755" s="39"/>
      <c r="D755" s="39"/>
      <c r="E755" s="39"/>
      <c r="F755" s="40"/>
      <c r="G755" s="84"/>
      <c r="H755" s="41"/>
      <c r="I755" s="84"/>
      <c r="J755" s="42"/>
      <c r="K755" s="117"/>
    </row>
    <row r="756" spans="1:11" s="3" customFormat="1">
      <c r="A756" s="39"/>
      <c r="B756" s="39"/>
      <c r="C756" s="39"/>
      <c r="D756" s="39"/>
      <c r="E756" s="39"/>
      <c r="F756" s="40"/>
      <c r="G756" s="84"/>
      <c r="H756" s="41"/>
      <c r="I756" s="84"/>
      <c r="J756" s="42"/>
      <c r="K756" s="117"/>
    </row>
    <row r="757" spans="1:11" s="3" customFormat="1">
      <c r="A757" s="39"/>
      <c r="B757" s="39"/>
      <c r="C757" s="39"/>
      <c r="D757" s="39"/>
      <c r="E757" s="39"/>
      <c r="F757" s="40"/>
      <c r="G757" s="84"/>
      <c r="H757" s="41"/>
      <c r="I757" s="84"/>
      <c r="J757" s="42"/>
      <c r="K757" s="117"/>
    </row>
    <row r="758" spans="1:11" s="3" customFormat="1">
      <c r="A758" s="39"/>
      <c r="B758" s="39"/>
      <c r="C758" s="39"/>
      <c r="D758" s="39"/>
      <c r="E758" s="39"/>
      <c r="F758" s="40"/>
      <c r="G758" s="84"/>
      <c r="H758" s="41"/>
      <c r="I758" s="84"/>
      <c r="J758" s="42"/>
      <c r="K758" s="117"/>
    </row>
    <row r="759" spans="1:11" s="3" customFormat="1">
      <c r="A759" s="39"/>
      <c r="B759" s="39"/>
      <c r="C759" s="39"/>
      <c r="D759" s="39"/>
      <c r="E759" s="39"/>
      <c r="F759" s="40"/>
      <c r="G759" s="84"/>
      <c r="H759" s="41"/>
      <c r="I759" s="84"/>
      <c r="J759" s="42"/>
      <c r="K759" s="117"/>
    </row>
    <row r="760" spans="1:11" s="3" customFormat="1">
      <c r="A760" s="39"/>
      <c r="B760" s="39"/>
      <c r="C760" s="39"/>
      <c r="D760" s="39"/>
      <c r="E760" s="39"/>
      <c r="F760" s="40"/>
      <c r="G760" s="84"/>
      <c r="H760" s="41"/>
      <c r="I760" s="84"/>
      <c r="J760" s="42"/>
      <c r="K760" s="117"/>
    </row>
    <row r="761" spans="1:11" s="3" customFormat="1">
      <c r="A761" s="39"/>
      <c r="B761" s="39"/>
      <c r="C761" s="39"/>
      <c r="D761" s="39"/>
      <c r="E761" s="39"/>
      <c r="F761" s="40"/>
      <c r="G761" s="84"/>
      <c r="H761" s="41"/>
      <c r="I761" s="84"/>
      <c r="J761" s="42"/>
      <c r="K761" s="117"/>
    </row>
    <row r="762" spans="1:11" s="3" customFormat="1">
      <c r="A762" s="39"/>
      <c r="B762" s="39"/>
      <c r="C762" s="39"/>
      <c r="D762" s="39"/>
      <c r="E762" s="39"/>
      <c r="F762" s="40"/>
      <c r="G762" s="84"/>
      <c r="H762" s="41"/>
      <c r="I762" s="84"/>
      <c r="J762" s="42"/>
      <c r="K762" s="117"/>
    </row>
    <row r="763" spans="1:11" s="3" customFormat="1">
      <c r="A763" s="39"/>
      <c r="B763" s="39"/>
      <c r="C763" s="39"/>
      <c r="D763" s="39"/>
      <c r="E763" s="39"/>
      <c r="F763" s="40"/>
      <c r="G763" s="84"/>
      <c r="H763" s="41"/>
      <c r="I763" s="84"/>
      <c r="J763" s="42"/>
      <c r="K763" s="117"/>
    </row>
    <row r="764" spans="1:11" s="3" customFormat="1">
      <c r="A764" s="39"/>
      <c r="B764" s="39"/>
      <c r="C764" s="39"/>
      <c r="D764" s="39"/>
      <c r="E764" s="39"/>
      <c r="F764" s="40"/>
      <c r="G764" s="84"/>
      <c r="H764" s="41"/>
      <c r="I764" s="84"/>
      <c r="J764" s="42"/>
      <c r="K764" s="117"/>
    </row>
    <row r="765" spans="1:11" s="3" customFormat="1">
      <c r="A765" s="39"/>
      <c r="B765" s="39"/>
      <c r="C765" s="39"/>
      <c r="D765" s="39"/>
      <c r="E765" s="39"/>
      <c r="F765" s="40"/>
      <c r="G765" s="84"/>
      <c r="H765" s="41"/>
      <c r="I765" s="84"/>
      <c r="J765" s="42"/>
      <c r="K765" s="117"/>
    </row>
    <row r="766" spans="1:11" s="3" customFormat="1">
      <c r="A766" s="39"/>
      <c r="B766" s="39"/>
      <c r="C766" s="39"/>
      <c r="D766" s="39"/>
      <c r="E766" s="39"/>
      <c r="F766" s="40"/>
      <c r="G766" s="84"/>
      <c r="H766" s="41"/>
      <c r="I766" s="84"/>
      <c r="J766" s="42"/>
      <c r="K766" s="117"/>
    </row>
    <row r="767" spans="1:11" s="3" customFormat="1">
      <c r="A767" s="39"/>
      <c r="B767" s="39"/>
      <c r="C767" s="39"/>
      <c r="D767" s="39"/>
      <c r="E767" s="39"/>
      <c r="F767" s="40"/>
      <c r="G767" s="84"/>
      <c r="H767" s="41"/>
      <c r="I767" s="84"/>
      <c r="J767" s="42"/>
      <c r="K767" s="117"/>
    </row>
    <row r="768" spans="1:11" s="3" customFormat="1">
      <c r="A768" s="39"/>
      <c r="B768" s="39"/>
      <c r="C768" s="39"/>
      <c r="D768" s="39"/>
      <c r="E768" s="39"/>
      <c r="F768" s="40"/>
      <c r="G768" s="84"/>
      <c r="H768" s="41"/>
      <c r="I768" s="84"/>
      <c r="J768" s="42"/>
      <c r="K768" s="117"/>
    </row>
    <row r="769" spans="1:11" s="3" customFormat="1">
      <c r="A769" s="39"/>
      <c r="B769" s="39"/>
      <c r="C769" s="39"/>
      <c r="D769" s="39"/>
      <c r="E769" s="39"/>
      <c r="F769" s="40"/>
      <c r="G769" s="84"/>
      <c r="H769" s="41"/>
      <c r="I769" s="84"/>
      <c r="J769" s="42"/>
      <c r="K769" s="117"/>
    </row>
    <row r="770" spans="1:11" s="3" customFormat="1">
      <c r="A770" s="39"/>
      <c r="B770" s="39"/>
      <c r="C770" s="39"/>
      <c r="D770" s="39"/>
      <c r="E770" s="39"/>
      <c r="F770" s="40"/>
      <c r="G770" s="84"/>
      <c r="H770" s="41"/>
      <c r="I770" s="84"/>
      <c r="J770" s="42"/>
      <c r="K770" s="117"/>
    </row>
    <row r="771" spans="1:11" s="3" customFormat="1">
      <c r="A771" s="39"/>
      <c r="B771" s="39"/>
      <c r="C771" s="39"/>
      <c r="D771" s="39"/>
      <c r="E771" s="39"/>
      <c r="F771" s="40"/>
      <c r="G771" s="84"/>
      <c r="H771" s="41"/>
      <c r="I771" s="84"/>
      <c r="J771" s="42"/>
      <c r="K771" s="117"/>
    </row>
    <row r="772" spans="1:11" s="3" customFormat="1">
      <c r="A772" s="39"/>
      <c r="B772" s="39"/>
      <c r="C772" s="39"/>
      <c r="D772" s="39"/>
      <c r="E772" s="39"/>
      <c r="F772" s="40"/>
      <c r="G772" s="84"/>
      <c r="H772" s="41"/>
      <c r="I772" s="84"/>
      <c r="J772" s="42"/>
      <c r="K772" s="117"/>
    </row>
    <row r="773" spans="1:11" s="3" customFormat="1">
      <c r="A773" s="39"/>
      <c r="B773" s="39"/>
      <c r="C773" s="39"/>
      <c r="D773" s="39"/>
      <c r="E773" s="39"/>
      <c r="F773" s="40"/>
      <c r="G773" s="84"/>
      <c r="H773" s="41"/>
      <c r="I773" s="84"/>
      <c r="J773" s="42"/>
      <c r="K773" s="117"/>
    </row>
    <row r="774" spans="1:11" s="3" customFormat="1">
      <c r="A774" s="39"/>
      <c r="B774" s="39"/>
      <c r="C774" s="39"/>
      <c r="D774" s="39"/>
      <c r="E774" s="39"/>
      <c r="F774" s="40"/>
      <c r="G774" s="84"/>
      <c r="H774" s="41"/>
      <c r="I774" s="84"/>
      <c r="J774" s="42"/>
      <c r="K774" s="117"/>
    </row>
    <row r="775" spans="1:11" s="3" customFormat="1">
      <c r="A775" s="39"/>
      <c r="B775" s="39"/>
      <c r="C775" s="39"/>
      <c r="D775" s="39"/>
      <c r="E775" s="39"/>
      <c r="F775" s="40"/>
      <c r="G775" s="84"/>
      <c r="H775" s="41"/>
      <c r="I775" s="84"/>
      <c r="J775" s="42"/>
      <c r="K775" s="117"/>
    </row>
    <row r="776" spans="1:11" s="3" customFormat="1">
      <c r="A776" s="39"/>
      <c r="B776" s="39"/>
      <c r="C776" s="39"/>
      <c r="D776" s="39"/>
      <c r="E776" s="39"/>
      <c r="F776" s="40"/>
      <c r="G776" s="84"/>
      <c r="H776" s="41"/>
      <c r="I776" s="84"/>
      <c r="J776" s="42"/>
      <c r="K776" s="117"/>
    </row>
    <row r="777" spans="1:11" s="3" customFormat="1">
      <c r="A777" s="39"/>
      <c r="B777" s="39"/>
      <c r="C777" s="39"/>
      <c r="D777" s="39"/>
      <c r="E777" s="39"/>
      <c r="F777" s="40"/>
      <c r="G777" s="84"/>
      <c r="H777" s="41"/>
      <c r="I777" s="84"/>
      <c r="J777" s="42"/>
      <c r="K777" s="117"/>
    </row>
    <row r="778" spans="1:11" s="3" customFormat="1">
      <c r="A778" s="39"/>
      <c r="B778" s="39"/>
      <c r="C778" s="39"/>
      <c r="D778" s="39"/>
      <c r="E778" s="39"/>
      <c r="F778" s="40"/>
      <c r="G778" s="84"/>
      <c r="H778" s="41"/>
      <c r="I778" s="84"/>
      <c r="J778" s="42"/>
      <c r="K778" s="117"/>
    </row>
    <row r="779" spans="1:11" s="3" customFormat="1">
      <c r="A779" s="39"/>
      <c r="B779" s="39"/>
      <c r="C779" s="39"/>
      <c r="D779" s="39"/>
      <c r="E779" s="39"/>
      <c r="F779" s="40"/>
      <c r="G779" s="84"/>
      <c r="H779" s="41"/>
      <c r="I779" s="84"/>
      <c r="J779" s="42"/>
      <c r="K779" s="117"/>
    </row>
    <row r="780" spans="1:11" s="3" customFormat="1">
      <c r="A780" s="39"/>
      <c r="B780" s="39"/>
      <c r="C780" s="39"/>
      <c r="D780" s="39"/>
      <c r="E780" s="39"/>
      <c r="F780" s="40"/>
      <c r="G780" s="84"/>
      <c r="H780" s="41"/>
      <c r="I780" s="84"/>
      <c r="J780" s="42"/>
      <c r="K780" s="117"/>
    </row>
    <row r="781" spans="1:11" s="3" customFormat="1">
      <c r="A781" s="39"/>
      <c r="B781" s="39"/>
      <c r="C781" s="39"/>
      <c r="D781" s="39"/>
      <c r="E781" s="39"/>
      <c r="F781" s="40"/>
      <c r="G781" s="84"/>
      <c r="H781" s="41"/>
      <c r="I781" s="84"/>
      <c r="J781" s="42"/>
      <c r="K781" s="117"/>
    </row>
    <row r="782" spans="1:11" s="3" customFormat="1">
      <c r="A782" s="39"/>
      <c r="B782" s="39"/>
      <c r="C782" s="39"/>
      <c r="D782" s="39"/>
      <c r="E782" s="39"/>
      <c r="F782" s="40"/>
      <c r="G782" s="84"/>
      <c r="H782" s="41"/>
      <c r="I782" s="84"/>
      <c r="J782" s="42"/>
      <c r="K782" s="117"/>
    </row>
    <row r="783" spans="1:11" s="3" customFormat="1">
      <c r="A783" s="39"/>
      <c r="B783" s="39"/>
      <c r="C783" s="39"/>
      <c r="D783" s="39"/>
      <c r="E783" s="39"/>
      <c r="F783" s="40"/>
      <c r="G783" s="84"/>
      <c r="H783" s="41"/>
      <c r="I783" s="84"/>
      <c r="J783" s="42"/>
      <c r="K783" s="117"/>
    </row>
    <row r="784" spans="1:11" s="3" customFormat="1">
      <c r="A784" s="39"/>
      <c r="B784" s="39"/>
      <c r="C784" s="39"/>
      <c r="D784" s="39"/>
      <c r="E784" s="39"/>
      <c r="F784" s="40"/>
      <c r="G784" s="84"/>
      <c r="H784" s="41"/>
      <c r="I784" s="84"/>
      <c r="J784" s="42"/>
      <c r="K784" s="117"/>
    </row>
    <row r="785" spans="1:11" s="3" customFormat="1">
      <c r="A785" s="39"/>
      <c r="B785" s="39"/>
      <c r="C785" s="39"/>
      <c r="D785" s="39"/>
      <c r="E785" s="39"/>
      <c r="F785" s="40"/>
      <c r="G785" s="84"/>
      <c r="H785" s="41"/>
      <c r="I785" s="84"/>
      <c r="J785" s="42"/>
      <c r="K785" s="117"/>
    </row>
    <row r="786" spans="1:11" s="3" customFormat="1">
      <c r="A786" s="39"/>
      <c r="B786" s="39"/>
      <c r="C786" s="39"/>
      <c r="D786" s="39"/>
      <c r="E786" s="39"/>
      <c r="F786" s="40"/>
      <c r="G786" s="84"/>
      <c r="H786" s="41"/>
      <c r="I786" s="84"/>
      <c r="J786" s="42"/>
      <c r="K786" s="117"/>
    </row>
    <row r="787" spans="1:11" s="3" customFormat="1">
      <c r="A787" s="39"/>
      <c r="B787" s="39"/>
      <c r="C787" s="39"/>
      <c r="D787" s="39"/>
      <c r="E787" s="39"/>
      <c r="F787" s="40"/>
      <c r="G787" s="84"/>
      <c r="H787" s="41"/>
      <c r="I787" s="84"/>
      <c r="J787" s="42"/>
      <c r="K787" s="117"/>
    </row>
    <row r="788" spans="1:11" s="3" customFormat="1">
      <c r="A788" s="39"/>
      <c r="B788" s="39"/>
      <c r="C788" s="39"/>
      <c r="D788" s="39"/>
      <c r="E788" s="39"/>
      <c r="F788" s="40"/>
      <c r="G788" s="84"/>
      <c r="H788" s="41"/>
      <c r="I788" s="84"/>
      <c r="J788" s="42"/>
      <c r="K788" s="117"/>
    </row>
    <row r="789" spans="1:11" s="3" customFormat="1">
      <c r="A789" s="39"/>
      <c r="B789" s="39"/>
      <c r="C789" s="39"/>
      <c r="D789" s="39"/>
      <c r="E789" s="39"/>
      <c r="F789" s="40"/>
      <c r="G789" s="84"/>
      <c r="H789" s="41"/>
      <c r="I789" s="84"/>
      <c r="J789" s="42"/>
      <c r="K789" s="117"/>
    </row>
    <row r="790" spans="1:11" s="3" customFormat="1">
      <c r="A790" s="39"/>
      <c r="B790" s="39"/>
      <c r="C790" s="39"/>
      <c r="D790" s="39"/>
      <c r="E790" s="39"/>
      <c r="F790" s="40"/>
      <c r="G790" s="84"/>
      <c r="H790" s="41"/>
      <c r="I790" s="84"/>
      <c r="J790" s="42"/>
      <c r="K790" s="117"/>
    </row>
    <row r="791" spans="1:11" s="3" customFormat="1">
      <c r="A791" s="39"/>
      <c r="B791" s="39"/>
      <c r="C791" s="39"/>
      <c r="D791" s="39"/>
      <c r="E791" s="39"/>
      <c r="F791" s="40"/>
      <c r="G791" s="84"/>
      <c r="H791" s="41"/>
      <c r="I791" s="84"/>
      <c r="J791" s="42"/>
      <c r="K791" s="117"/>
    </row>
    <row r="792" spans="1:11" s="3" customFormat="1">
      <c r="A792" s="39"/>
      <c r="B792" s="39"/>
      <c r="C792" s="39"/>
      <c r="D792" s="39"/>
      <c r="E792" s="39"/>
      <c r="F792" s="40"/>
      <c r="G792" s="84"/>
      <c r="H792" s="41"/>
      <c r="I792" s="84"/>
      <c r="J792" s="42"/>
      <c r="K792" s="117"/>
    </row>
    <row r="793" spans="1:11" s="3" customFormat="1">
      <c r="A793" s="39"/>
      <c r="B793" s="39"/>
      <c r="C793" s="39"/>
      <c r="D793" s="39"/>
      <c r="E793" s="39"/>
      <c r="F793" s="40"/>
      <c r="G793" s="84"/>
      <c r="H793" s="41"/>
      <c r="I793" s="84"/>
      <c r="J793" s="42"/>
      <c r="K793" s="117"/>
    </row>
    <row r="794" spans="1:11" s="3" customFormat="1">
      <c r="A794" s="39"/>
      <c r="B794" s="39"/>
      <c r="C794" s="39"/>
      <c r="D794" s="39"/>
      <c r="E794" s="39"/>
      <c r="F794" s="40"/>
      <c r="G794" s="84"/>
      <c r="H794" s="41"/>
      <c r="I794" s="84"/>
      <c r="J794" s="42"/>
      <c r="K794" s="117"/>
    </row>
    <row r="795" spans="1:11" s="3" customFormat="1">
      <c r="A795" s="39"/>
      <c r="B795" s="39"/>
      <c r="C795" s="39"/>
      <c r="D795" s="39"/>
      <c r="E795" s="39"/>
      <c r="F795" s="40"/>
      <c r="G795" s="84"/>
      <c r="H795" s="41"/>
      <c r="I795" s="84"/>
      <c r="J795" s="42"/>
      <c r="K795" s="117"/>
    </row>
    <row r="796" spans="1:11" s="3" customFormat="1">
      <c r="A796" s="39"/>
      <c r="B796" s="39"/>
      <c r="C796" s="39"/>
      <c r="D796" s="39"/>
      <c r="E796" s="39"/>
      <c r="F796" s="40"/>
      <c r="G796" s="84"/>
      <c r="H796" s="41"/>
      <c r="I796" s="84"/>
      <c r="J796" s="42"/>
      <c r="K796" s="117"/>
    </row>
    <row r="797" spans="1:11" s="3" customFormat="1">
      <c r="A797" s="39"/>
      <c r="B797" s="39"/>
      <c r="C797" s="39"/>
      <c r="D797" s="39"/>
      <c r="E797" s="39"/>
      <c r="F797" s="40"/>
      <c r="G797" s="84"/>
      <c r="H797" s="41"/>
      <c r="I797" s="84"/>
      <c r="J797" s="42"/>
      <c r="K797" s="117"/>
    </row>
    <row r="798" spans="1:11" s="3" customFormat="1">
      <c r="A798" s="39"/>
      <c r="B798" s="39"/>
      <c r="C798" s="39"/>
      <c r="D798" s="39"/>
      <c r="E798" s="39"/>
      <c r="F798" s="40"/>
      <c r="G798" s="84"/>
      <c r="H798" s="41"/>
      <c r="I798" s="84"/>
      <c r="J798" s="42"/>
      <c r="K798" s="117"/>
    </row>
    <row r="799" spans="1:11" s="3" customFormat="1">
      <c r="A799" s="39"/>
      <c r="B799" s="39"/>
      <c r="C799" s="39"/>
      <c r="D799" s="39"/>
      <c r="E799" s="39"/>
      <c r="F799" s="40"/>
      <c r="G799" s="84"/>
      <c r="H799" s="41"/>
      <c r="I799" s="84"/>
      <c r="J799" s="42"/>
      <c r="K799" s="117"/>
    </row>
    <row r="800" spans="1:11" s="3" customFormat="1">
      <c r="A800" s="39"/>
      <c r="B800" s="39"/>
      <c r="C800" s="39"/>
      <c r="D800" s="39"/>
      <c r="E800" s="39"/>
      <c r="F800" s="40"/>
      <c r="G800" s="84"/>
      <c r="H800" s="41"/>
      <c r="I800" s="84"/>
      <c r="J800" s="42"/>
      <c r="K800" s="117"/>
    </row>
    <row r="801" spans="1:11" s="3" customFormat="1">
      <c r="A801" s="39"/>
      <c r="B801" s="39"/>
      <c r="C801" s="39"/>
      <c r="D801" s="39"/>
      <c r="E801" s="39"/>
      <c r="F801" s="40"/>
      <c r="G801" s="84"/>
      <c r="H801" s="41"/>
      <c r="I801" s="84"/>
      <c r="J801" s="42"/>
      <c r="K801" s="117"/>
    </row>
    <row r="802" spans="1:11" s="3" customFormat="1">
      <c r="A802" s="39"/>
      <c r="B802" s="39"/>
      <c r="C802" s="39"/>
      <c r="D802" s="39"/>
      <c r="E802" s="39"/>
      <c r="F802" s="40"/>
      <c r="G802" s="84"/>
      <c r="H802" s="41"/>
      <c r="I802" s="84"/>
      <c r="J802" s="42"/>
      <c r="K802" s="117"/>
    </row>
    <row r="803" spans="1:11" s="3" customFormat="1">
      <c r="A803" s="39"/>
      <c r="B803" s="39"/>
      <c r="C803" s="39"/>
      <c r="D803" s="39"/>
      <c r="E803" s="39"/>
      <c r="F803" s="40"/>
      <c r="G803" s="84"/>
      <c r="H803" s="41"/>
      <c r="I803" s="84"/>
      <c r="J803" s="42"/>
      <c r="K803" s="117"/>
    </row>
    <row r="804" spans="1:11" s="3" customFormat="1">
      <c r="A804" s="39"/>
      <c r="B804" s="39"/>
      <c r="C804" s="39"/>
      <c r="D804" s="39"/>
      <c r="E804" s="39"/>
      <c r="F804" s="40"/>
      <c r="G804" s="84"/>
      <c r="H804" s="41"/>
      <c r="I804" s="84"/>
      <c r="J804" s="42"/>
      <c r="K804" s="117"/>
    </row>
    <row r="805" spans="1:11" s="3" customFormat="1">
      <c r="A805" s="39"/>
      <c r="B805" s="39"/>
      <c r="C805" s="39"/>
      <c r="D805" s="39"/>
      <c r="E805" s="39"/>
      <c r="F805" s="40"/>
      <c r="G805" s="84"/>
      <c r="H805" s="41"/>
      <c r="I805" s="84"/>
      <c r="J805" s="42"/>
      <c r="K805" s="117"/>
    </row>
    <row r="806" spans="1:11" s="3" customFormat="1">
      <c r="A806" s="39"/>
      <c r="B806" s="39"/>
      <c r="C806" s="39"/>
      <c r="D806" s="39"/>
      <c r="E806" s="39"/>
      <c r="F806" s="40"/>
      <c r="G806" s="84"/>
      <c r="H806" s="41"/>
      <c r="I806" s="84"/>
      <c r="J806" s="42"/>
      <c r="K806" s="117"/>
    </row>
    <row r="807" spans="1:11" s="3" customFormat="1">
      <c r="A807" s="39"/>
      <c r="B807" s="39"/>
      <c r="C807" s="39"/>
      <c r="D807" s="39"/>
      <c r="E807" s="39"/>
      <c r="F807" s="40"/>
      <c r="G807" s="84"/>
      <c r="H807" s="41"/>
      <c r="I807" s="84"/>
      <c r="J807" s="42"/>
      <c r="K807" s="117"/>
    </row>
    <row r="808" spans="1:11" s="3" customFormat="1">
      <c r="A808" s="39"/>
      <c r="B808" s="39"/>
      <c r="C808" s="39"/>
      <c r="D808" s="39"/>
      <c r="E808" s="39"/>
      <c r="F808" s="40"/>
      <c r="G808" s="84"/>
      <c r="H808" s="41"/>
      <c r="I808" s="84"/>
      <c r="J808" s="42"/>
      <c r="K808" s="117"/>
    </row>
    <row r="809" spans="1:11" s="3" customFormat="1">
      <c r="A809" s="39"/>
      <c r="B809" s="39"/>
      <c r="C809" s="39"/>
      <c r="D809" s="39"/>
      <c r="E809" s="39"/>
      <c r="F809" s="40"/>
      <c r="G809" s="84"/>
      <c r="H809" s="41"/>
      <c r="I809" s="84"/>
      <c r="J809" s="42"/>
      <c r="K809" s="117"/>
    </row>
    <row r="810" spans="1:11" s="3" customFormat="1">
      <c r="A810" s="39"/>
      <c r="B810" s="39"/>
      <c r="C810" s="39"/>
      <c r="D810" s="39"/>
      <c r="E810" s="39"/>
      <c r="F810" s="40"/>
      <c r="G810" s="84"/>
      <c r="H810" s="41"/>
      <c r="I810" s="84"/>
      <c r="J810" s="42"/>
      <c r="K810" s="117"/>
    </row>
    <row r="811" spans="1:11" s="3" customFormat="1">
      <c r="A811" s="39"/>
      <c r="B811" s="39"/>
      <c r="C811" s="39"/>
      <c r="D811" s="39"/>
      <c r="E811" s="39"/>
      <c r="F811" s="40"/>
      <c r="G811" s="84"/>
      <c r="H811" s="41"/>
      <c r="I811" s="84"/>
      <c r="J811" s="42"/>
      <c r="K811" s="117"/>
    </row>
    <row r="812" spans="1:11" s="3" customFormat="1">
      <c r="A812" s="39"/>
      <c r="B812" s="39"/>
      <c r="C812" s="39"/>
      <c r="D812" s="39"/>
      <c r="E812" s="39"/>
      <c r="F812" s="40"/>
      <c r="G812" s="84"/>
      <c r="H812" s="41"/>
      <c r="I812" s="84"/>
      <c r="J812" s="42"/>
      <c r="K812" s="117"/>
    </row>
    <row r="813" spans="1:11" s="3" customFormat="1">
      <c r="A813" s="39"/>
      <c r="B813" s="39"/>
      <c r="C813" s="39"/>
      <c r="D813" s="39"/>
      <c r="E813" s="39"/>
      <c r="F813" s="40"/>
      <c r="G813" s="84"/>
      <c r="H813" s="41"/>
      <c r="I813" s="84"/>
      <c r="J813" s="42"/>
      <c r="K813" s="117"/>
    </row>
    <row r="814" spans="1:11" s="3" customFormat="1">
      <c r="A814" s="39"/>
      <c r="B814" s="39"/>
      <c r="C814" s="39"/>
      <c r="D814" s="39"/>
      <c r="E814" s="39"/>
      <c r="F814" s="40"/>
      <c r="G814" s="84"/>
      <c r="H814" s="41"/>
      <c r="I814" s="84"/>
      <c r="J814" s="42"/>
      <c r="K814" s="117"/>
    </row>
    <row r="815" spans="1:11" s="3" customFormat="1">
      <c r="A815" s="39"/>
      <c r="B815" s="39"/>
      <c r="C815" s="39"/>
      <c r="D815" s="39"/>
      <c r="E815" s="39"/>
      <c r="F815" s="40"/>
      <c r="G815" s="84"/>
      <c r="H815" s="41"/>
      <c r="I815" s="84"/>
      <c r="J815" s="42"/>
      <c r="K815" s="117"/>
    </row>
    <row r="816" spans="1:11" s="3" customFormat="1">
      <c r="A816" s="39"/>
      <c r="B816" s="39"/>
      <c r="C816" s="39"/>
      <c r="D816" s="39"/>
      <c r="E816" s="39"/>
      <c r="F816" s="40"/>
      <c r="G816" s="84"/>
      <c r="H816" s="41"/>
      <c r="I816" s="84"/>
      <c r="J816" s="42"/>
      <c r="K816" s="117"/>
    </row>
    <row r="817" spans="1:11" s="3" customFormat="1">
      <c r="A817" s="39"/>
      <c r="B817" s="39"/>
      <c r="C817" s="39"/>
      <c r="D817" s="39"/>
      <c r="E817" s="39"/>
      <c r="F817" s="40"/>
      <c r="G817" s="84"/>
      <c r="H817" s="41"/>
      <c r="I817" s="84"/>
      <c r="J817" s="42"/>
      <c r="K817" s="117"/>
    </row>
    <row r="818" spans="1:11" s="3" customFormat="1">
      <c r="A818" s="39"/>
      <c r="B818" s="39"/>
      <c r="C818" s="39"/>
      <c r="D818" s="39"/>
      <c r="E818" s="39"/>
      <c r="F818" s="40"/>
      <c r="G818" s="84"/>
      <c r="H818" s="41"/>
      <c r="I818" s="84"/>
      <c r="J818" s="42"/>
      <c r="K818" s="117"/>
    </row>
    <row r="819" spans="1:11" s="3" customFormat="1">
      <c r="A819" s="39"/>
      <c r="B819" s="39"/>
      <c r="C819" s="39"/>
      <c r="D819" s="39"/>
      <c r="E819" s="39"/>
      <c r="F819" s="40"/>
      <c r="G819" s="84"/>
      <c r="H819" s="41"/>
      <c r="I819" s="84"/>
      <c r="J819" s="42"/>
      <c r="K819" s="117"/>
    </row>
    <row r="820" spans="1:11" s="3" customFormat="1">
      <c r="A820" s="39"/>
      <c r="B820" s="39"/>
      <c r="C820" s="39"/>
      <c r="D820" s="39"/>
      <c r="E820" s="39"/>
      <c r="F820" s="40"/>
      <c r="G820" s="84"/>
      <c r="H820" s="41"/>
      <c r="I820" s="84"/>
      <c r="J820" s="42"/>
      <c r="K820" s="117"/>
    </row>
    <row r="821" spans="1:11" s="3" customFormat="1">
      <c r="A821" s="39"/>
      <c r="B821" s="39"/>
      <c r="C821" s="39"/>
      <c r="D821" s="39"/>
      <c r="E821" s="39"/>
      <c r="F821" s="40"/>
      <c r="G821" s="84"/>
      <c r="H821" s="41"/>
      <c r="I821" s="84"/>
      <c r="J821" s="42"/>
      <c r="K821" s="117"/>
    </row>
    <row r="822" spans="1:11" s="3" customFormat="1">
      <c r="A822" s="39"/>
      <c r="B822" s="39"/>
      <c r="C822" s="39"/>
      <c r="D822" s="39"/>
      <c r="E822" s="39"/>
      <c r="F822" s="40"/>
      <c r="G822" s="84"/>
      <c r="H822" s="41"/>
      <c r="I822" s="84"/>
      <c r="J822" s="42"/>
      <c r="K822" s="117"/>
    </row>
    <row r="823" spans="1:11" s="3" customFormat="1">
      <c r="A823" s="39"/>
      <c r="B823" s="39"/>
      <c r="C823" s="39"/>
      <c r="D823" s="39"/>
      <c r="E823" s="39"/>
      <c r="F823" s="40"/>
      <c r="G823" s="84"/>
      <c r="H823" s="41"/>
      <c r="I823" s="84"/>
      <c r="J823" s="42"/>
      <c r="K823" s="117"/>
    </row>
    <row r="824" spans="1:11" s="3" customFormat="1">
      <c r="A824" s="39"/>
      <c r="B824" s="39"/>
      <c r="C824" s="39"/>
      <c r="D824" s="39"/>
      <c r="E824" s="39"/>
      <c r="F824" s="40"/>
      <c r="G824" s="84"/>
      <c r="H824" s="41"/>
      <c r="I824" s="84"/>
      <c r="J824" s="42"/>
      <c r="K824" s="117"/>
    </row>
    <row r="825" spans="1:11" s="3" customFormat="1">
      <c r="A825" s="39"/>
      <c r="B825" s="39"/>
      <c r="C825" s="39"/>
      <c r="D825" s="39"/>
      <c r="E825" s="39"/>
      <c r="F825" s="40"/>
      <c r="G825" s="84"/>
      <c r="H825" s="41"/>
      <c r="I825" s="84"/>
      <c r="J825" s="42"/>
      <c r="K825" s="117"/>
    </row>
    <row r="826" spans="1:11" s="3" customFormat="1">
      <c r="A826" s="39"/>
      <c r="B826" s="39"/>
      <c r="C826" s="39"/>
      <c r="D826" s="39"/>
      <c r="E826" s="39"/>
      <c r="F826" s="40"/>
      <c r="G826" s="84"/>
      <c r="H826" s="41"/>
      <c r="I826" s="84"/>
      <c r="J826" s="42"/>
      <c r="K826" s="117"/>
    </row>
    <row r="827" spans="1:11" s="3" customFormat="1">
      <c r="A827" s="39"/>
      <c r="B827" s="39"/>
      <c r="C827" s="39"/>
      <c r="D827" s="39"/>
      <c r="E827" s="39"/>
      <c r="F827" s="40"/>
      <c r="G827" s="84"/>
      <c r="H827" s="41"/>
      <c r="I827" s="84"/>
      <c r="J827" s="42"/>
      <c r="K827" s="117"/>
    </row>
    <row r="828" spans="1:11" s="3" customFormat="1">
      <c r="A828" s="39"/>
      <c r="B828" s="39"/>
      <c r="C828" s="39"/>
      <c r="D828" s="39"/>
      <c r="E828" s="39"/>
      <c r="F828" s="40"/>
      <c r="G828" s="84"/>
      <c r="H828" s="41"/>
      <c r="I828" s="84"/>
      <c r="J828" s="42"/>
      <c r="K828" s="117"/>
    </row>
    <row r="829" spans="1:11" s="3" customFormat="1">
      <c r="A829" s="39"/>
      <c r="B829" s="39"/>
      <c r="C829" s="39"/>
      <c r="D829" s="39"/>
      <c r="E829" s="39"/>
      <c r="F829" s="40"/>
      <c r="G829" s="84"/>
      <c r="H829" s="41"/>
      <c r="I829" s="84"/>
      <c r="J829" s="42"/>
      <c r="K829" s="117"/>
    </row>
    <row r="830" spans="1:11" s="3" customFormat="1">
      <c r="A830" s="39"/>
      <c r="B830" s="39"/>
      <c r="C830" s="39"/>
      <c r="D830" s="39"/>
      <c r="E830" s="39"/>
      <c r="F830" s="40"/>
      <c r="G830" s="84"/>
      <c r="H830" s="41"/>
      <c r="I830" s="84"/>
      <c r="J830" s="42"/>
      <c r="K830" s="117"/>
    </row>
    <row r="831" spans="1:11" s="3" customFormat="1">
      <c r="A831" s="39"/>
      <c r="B831" s="39"/>
      <c r="C831" s="39"/>
      <c r="D831" s="39"/>
      <c r="E831" s="39"/>
      <c r="F831" s="40"/>
      <c r="G831" s="84"/>
      <c r="H831" s="41"/>
      <c r="I831" s="84"/>
      <c r="J831" s="42"/>
      <c r="K831" s="117"/>
    </row>
    <row r="832" spans="1:11" s="3" customFormat="1">
      <c r="A832" s="39"/>
      <c r="B832" s="39"/>
      <c r="C832" s="39"/>
      <c r="D832" s="39"/>
      <c r="E832" s="39"/>
      <c r="F832" s="40"/>
      <c r="G832" s="84"/>
      <c r="H832" s="41"/>
      <c r="I832" s="84"/>
      <c r="J832" s="42"/>
      <c r="K832" s="117"/>
    </row>
    <row r="833" spans="1:11" s="3" customFormat="1">
      <c r="A833" s="39"/>
      <c r="B833" s="39"/>
      <c r="C833" s="39"/>
      <c r="D833" s="39"/>
      <c r="E833" s="39"/>
      <c r="F833" s="40"/>
      <c r="G833" s="84"/>
      <c r="H833" s="41"/>
      <c r="I833" s="84"/>
      <c r="J833" s="42"/>
      <c r="K833" s="117"/>
    </row>
    <row r="834" spans="1:11" s="3" customFormat="1">
      <c r="A834" s="39"/>
      <c r="B834" s="39"/>
      <c r="C834" s="39"/>
      <c r="D834" s="39"/>
      <c r="E834" s="39"/>
      <c r="F834" s="40"/>
      <c r="G834" s="84"/>
      <c r="H834" s="41"/>
      <c r="I834" s="84"/>
      <c r="J834" s="42"/>
      <c r="K834" s="117"/>
    </row>
    <row r="835" spans="1:11" s="3" customFormat="1">
      <c r="A835" s="39"/>
      <c r="B835" s="39"/>
      <c r="C835" s="39"/>
      <c r="D835" s="39"/>
      <c r="E835" s="39"/>
      <c r="F835" s="40"/>
      <c r="G835" s="84"/>
      <c r="H835" s="41"/>
      <c r="I835" s="84"/>
      <c r="J835" s="42"/>
      <c r="K835" s="117"/>
    </row>
    <row r="836" spans="1:11" s="3" customFormat="1">
      <c r="A836" s="39"/>
      <c r="B836" s="39"/>
      <c r="C836" s="39"/>
      <c r="D836" s="39"/>
      <c r="E836" s="39"/>
      <c r="F836" s="40"/>
      <c r="G836" s="84"/>
      <c r="H836" s="41"/>
      <c r="I836" s="84"/>
      <c r="J836" s="42"/>
      <c r="K836" s="117"/>
    </row>
    <row r="837" spans="1:11" s="3" customFormat="1">
      <c r="A837" s="39"/>
      <c r="B837" s="39"/>
      <c r="C837" s="39"/>
      <c r="D837" s="39"/>
      <c r="E837" s="39"/>
      <c r="F837" s="40"/>
      <c r="G837" s="84"/>
      <c r="H837" s="41"/>
      <c r="I837" s="84"/>
      <c r="J837" s="42"/>
      <c r="K837" s="117"/>
    </row>
    <row r="838" spans="1:11" s="3" customFormat="1">
      <c r="A838" s="39"/>
      <c r="B838" s="39"/>
      <c r="C838" s="39"/>
      <c r="D838" s="39"/>
      <c r="E838" s="39"/>
      <c r="F838" s="40"/>
      <c r="G838" s="84"/>
      <c r="H838" s="41"/>
      <c r="I838" s="84"/>
      <c r="J838" s="42"/>
      <c r="K838" s="117"/>
    </row>
    <row r="839" spans="1:11" s="3" customFormat="1">
      <c r="A839" s="39"/>
      <c r="B839" s="39"/>
      <c r="C839" s="39"/>
      <c r="D839" s="39"/>
      <c r="E839" s="39"/>
      <c r="F839" s="40"/>
      <c r="G839" s="84"/>
      <c r="H839" s="41"/>
      <c r="I839" s="84"/>
      <c r="J839" s="42"/>
      <c r="K839" s="117"/>
    </row>
    <row r="840" spans="1:11" s="3" customFormat="1">
      <c r="A840" s="39"/>
      <c r="B840" s="39"/>
      <c r="C840" s="39"/>
      <c r="D840" s="39"/>
      <c r="E840" s="39"/>
      <c r="F840" s="40"/>
      <c r="G840" s="84"/>
      <c r="H840" s="41"/>
      <c r="I840" s="84"/>
      <c r="J840" s="42"/>
      <c r="K840" s="117"/>
    </row>
    <row r="841" spans="1:11" s="3" customFormat="1">
      <c r="A841" s="39"/>
      <c r="B841" s="39"/>
      <c r="C841" s="39"/>
      <c r="D841" s="39"/>
      <c r="E841" s="39"/>
      <c r="F841" s="40"/>
      <c r="G841" s="84"/>
      <c r="H841" s="41"/>
      <c r="I841" s="84"/>
      <c r="J841" s="42"/>
      <c r="K841" s="117"/>
    </row>
    <row r="842" spans="1:11" s="3" customFormat="1">
      <c r="A842" s="39"/>
      <c r="B842" s="39"/>
      <c r="C842" s="39"/>
      <c r="D842" s="39"/>
      <c r="E842" s="39"/>
      <c r="F842" s="40"/>
      <c r="G842" s="84"/>
      <c r="H842" s="41"/>
      <c r="I842" s="84"/>
      <c r="J842" s="42"/>
      <c r="K842" s="117"/>
    </row>
    <row r="843" spans="1:11" s="3" customFormat="1">
      <c r="A843" s="39"/>
      <c r="B843" s="39"/>
      <c r="C843" s="39"/>
      <c r="D843" s="39"/>
      <c r="E843" s="39"/>
      <c r="F843" s="40"/>
      <c r="G843" s="84"/>
      <c r="H843" s="41"/>
      <c r="I843" s="84"/>
      <c r="J843" s="42"/>
      <c r="K843" s="117"/>
    </row>
    <row r="844" spans="1:11" s="3" customFormat="1">
      <c r="A844" s="39"/>
      <c r="B844" s="39"/>
      <c r="C844" s="39"/>
      <c r="D844" s="39"/>
      <c r="E844" s="39"/>
      <c r="F844" s="40"/>
      <c r="G844" s="84"/>
      <c r="H844" s="41"/>
      <c r="I844" s="84"/>
      <c r="J844" s="42"/>
      <c r="K844" s="117"/>
    </row>
    <row r="845" spans="1:11" s="3" customFormat="1">
      <c r="A845" s="39"/>
      <c r="B845" s="39"/>
      <c r="C845" s="39"/>
      <c r="D845" s="39"/>
      <c r="E845" s="39"/>
      <c r="F845" s="40"/>
      <c r="G845" s="84"/>
      <c r="H845" s="41"/>
      <c r="I845" s="84"/>
      <c r="J845" s="42"/>
      <c r="K845" s="117"/>
    </row>
    <row r="846" spans="1:11" s="3" customFormat="1">
      <c r="A846" s="39"/>
      <c r="B846" s="39"/>
      <c r="C846" s="39"/>
      <c r="D846" s="39"/>
      <c r="E846" s="39"/>
      <c r="F846" s="40"/>
      <c r="G846" s="84"/>
      <c r="H846" s="41"/>
      <c r="I846" s="84"/>
      <c r="J846" s="42"/>
      <c r="K846" s="117"/>
    </row>
    <row r="847" spans="1:11" s="3" customFormat="1">
      <c r="A847" s="39"/>
      <c r="B847" s="39"/>
      <c r="C847" s="39"/>
      <c r="D847" s="39"/>
      <c r="E847" s="39"/>
      <c r="F847" s="40"/>
      <c r="G847" s="84"/>
      <c r="H847" s="41"/>
      <c r="I847" s="84"/>
      <c r="J847" s="42"/>
      <c r="K847" s="117"/>
    </row>
    <row r="848" spans="1:11" s="3" customFormat="1">
      <c r="A848" s="39"/>
      <c r="B848" s="39"/>
      <c r="C848" s="39"/>
      <c r="D848" s="39"/>
      <c r="E848" s="39"/>
      <c r="F848" s="40"/>
      <c r="G848" s="84"/>
      <c r="H848" s="41"/>
      <c r="I848" s="84"/>
      <c r="J848" s="42"/>
      <c r="K848" s="117"/>
    </row>
    <row r="849" spans="1:11" s="3" customFormat="1">
      <c r="A849" s="39"/>
      <c r="B849" s="39"/>
      <c r="C849" s="39"/>
      <c r="D849" s="39"/>
      <c r="E849" s="39"/>
      <c r="F849" s="40"/>
      <c r="G849" s="84"/>
      <c r="H849" s="41"/>
      <c r="I849" s="84"/>
      <c r="J849" s="42"/>
      <c r="K849" s="117"/>
    </row>
    <row r="850" spans="1:11" s="3" customFormat="1">
      <c r="A850" s="39"/>
      <c r="B850" s="39"/>
      <c r="C850" s="39"/>
      <c r="D850" s="39"/>
      <c r="E850" s="39"/>
      <c r="F850" s="40"/>
      <c r="G850" s="84"/>
      <c r="H850" s="41"/>
      <c r="I850" s="84"/>
      <c r="J850" s="42"/>
      <c r="K850" s="117"/>
    </row>
    <row r="851" spans="1:11" s="3" customFormat="1">
      <c r="A851" s="39"/>
      <c r="B851" s="39"/>
      <c r="C851" s="39"/>
      <c r="D851" s="39"/>
      <c r="E851" s="39"/>
      <c r="F851" s="40"/>
      <c r="G851" s="84"/>
      <c r="H851" s="41"/>
      <c r="I851" s="84"/>
      <c r="J851" s="42"/>
      <c r="K851" s="117"/>
    </row>
    <row r="852" spans="1:11" s="3" customFormat="1">
      <c r="A852" s="39"/>
      <c r="B852" s="39"/>
      <c r="C852" s="39"/>
      <c r="D852" s="39"/>
      <c r="E852" s="39"/>
      <c r="F852" s="40"/>
      <c r="G852" s="84"/>
      <c r="H852" s="41"/>
      <c r="I852" s="84"/>
      <c r="J852" s="42"/>
      <c r="K852" s="117"/>
    </row>
    <row r="853" spans="1:11" s="3" customFormat="1">
      <c r="A853" s="39"/>
      <c r="B853" s="39"/>
      <c r="C853" s="39"/>
      <c r="D853" s="39"/>
      <c r="E853" s="39"/>
      <c r="F853" s="40"/>
      <c r="G853" s="84"/>
      <c r="H853" s="41"/>
      <c r="I853" s="84"/>
      <c r="J853" s="42"/>
      <c r="K853" s="117"/>
    </row>
    <row r="854" spans="1:11" s="3" customFormat="1">
      <c r="A854" s="39"/>
      <c r="B854" s="39"/>
      <c r="C854" s="39"/>
      <c r="D854" s="39"/>
      <c r="E854" s="39"/>
      <c r="F854" s="40"/>
      <c r="G854" s="84"/>
      <c r="H854" s="41"/>
      <c r="I854" s="84"/>
      <c r="J854" s="42"/>
      <c r="K854" s="117"/>
    </row>
    <row r="855" spans="1:11" s="3" customFormat="1">
      <c r="A855" s="39"/>
      <c r="B855" s="39"/>
      <c r="C855" s="39"/>
      <c r="D855" s="39"/>
      <c r="E855" s="39"/>
      <c r="F855" s="40"/>
      <c r="G855" s="84"/>
      <c r="H855" s="41"/>
      <c r="I855" s="84"/>
      <c r="J855" s="42"/>
      <c r="K855" s="117"/>
    </row>
    <row r="856" spans="1:11" s="3" customFormat="1">
      <c r="A856" s="39"/>
      <c r="B856" s="39"/>
      <c r="C856" s="39"/>
      <c r="D856" s="39"/>
      <c r="E856" s="39"/>
      <c r="F856" s="40"/>
      <c r="G856" s="84"/>
      <c r="H856" s="41"/>
      <c r="I856" s="84"/>
      <c r="J856" s="42"/>
      <c r="K856" s="117"/>
    </row>
    <row r="857" spans="1:11" s="3" customFormat="1">
      <c r="A857" s="39"/>
      <c r="B857" s="39"/>
      <c r="C857" s="39"/>
      <c r="D857" s="39"/>
      <c r="E857" s="39"/>
      <c r="F857" s="40"/>
      <c r="G857" s="84"/>
      <c r="H857" s="41"/>
      <c r="I857" s="84"/>
      <c r="J857" s="42"/>
      <c r="K857" s="117"/>
    </row>
    <row r="858" spans="1:11" s="3" customFormat="1">
      <c r="A858" s="39"/>
      <c r="B858" s="39"/>
      <c r="C858" s="39"/>
      <c r="D858" s="39"/>
      <c r="E858" s="39"/>
      <c r="F858" s="40"/>
      <c r="G858" s="84"/>
      <c r="H858" s="41"/>
      <c r="I858" s="84"/>
      <c r="J858" s="42"/>
      <c r="K858" s="117"/>
    </row>
    <row r="859" spans="1:11" s="3" customFormat="1">
      <c r="A859" s="39"/>
      <c r="B859" s="39"/>
      <c r="C859" s="39"/>
      <c r="D859" s="39"/>
      <c r="E859" s="39"/>
      <c r="F859" s="40"/>
      <c r="G859" s="84"/>
      <c r="H859" s="41"/>
      <c r="I859" s="84"/>
      <c r="J859" s="42"/>
      <c r="K859" s="117"/>
    </row>
    <row r="860" spans="1:11" s="3" customFormat="1">
      <c r="A860" s="39"/>
      <c r="B860" s="39"/>
      <c r="C860" s="39"/>
      <c r="D860" s="39"/>
      <c r="E860" s="39"/>
      <c r="F860" s="40"/>
      <c r="G860" s="84"/>
      <c r="H860" s="41"/>
      <c r="I860" s="84"/>
      <c r="J860" s="42"/>
      <c r="K860" s="117"/>
    </row>
    <row r="861" spans="1:11" s="3" customFormat="1">
      <c r="A861" s="39"/>
      <c r="B861" s="39"/>
      <c r="C861" s="39"/>
      <c r="D861" s="39"/>
      <c r="E861" s="39"/>
      <c r="F861" s="40"/>
      <c r="G861" s="84"/>
      <c r="H861" s="41"/>
      <c r="I861" s="84"/>
      <c r="J861" s="42"/>
      <c r="K861" s="117"/>
    </row>
    <row r="862" spans="1:11" s="3" customFormat="1">
      <c r="A862" s="39"/>
      <c r="B862" s="39"/>
      <c r="C862" s="39"/>
      <c r="D862" s="39"/>
      <c r="E862" s="39"/>
      <c r="F862" s="40"/>
      <c r="G862" s="84"/>
      <c r="H862" s="41"/>
      <c r="I862" s="84"/>
      <c r="J862" s="42"/>
      <c r="K862" s="117"/>
    </row>
    <row r="863" spans="1:11" s="3" customFormat="1">
      <c r="A863" s="39"/>
      <c r="B863" s="39"/>
      <c r="C863" s="39"/>
      <c r="D863" s="39"/>
      <c r="E863" s="39"/>
      <c r="F863" s="40"/>
      <c r="G863" s="84"/>
      <c r="H863" s="41"/>
      <c r="I863" s="84"/>
      <c r="J863" s="42"/>
      <c r="K863" s="117"/>
    </row>
    <row r="864" spans="1:11" s="3" customFormat="1">
      <c r="A864" s="39"/>
      <c r="B864" s="39"/>
      <c r="C864" s="39"/>
      <c r="D864" s="39"/>
      <c r="E864" s="39"/>
      <c r="F864" s="40"/>
      <c r="G864" s="84"/>
      <c r="H864" s="41"/>
      <c r="I864" s="84"/>
      <c r="J864" s="42"/>
      <c r="K864" s="117"/>
    </row>
    <row r="865" spans="1:11" s="3" customFormat="1">
      <c r="A865" s="39"/>
      <c r="B865" s="39"/>
      <c r="C865" s="39"/>
      <c r="D865" s="39"/>
      <c r="E865" s="39"/>
      <c r="F865" s="40"/>
      <c r="G865" s="84"/>
      <c r="H865" s="41"/>
      <c r="I865" s="84"/>
      <c r="J865" s="42"/>
      <c r="K865" s="117"/>
    </row>
    <row r="866" spans="1:11" s="3" customFormat="1">
      <c r="A866" s="39"/>
      <c r="B866" s="39"/>
      <c r="C866" s="39"/>
      <c r="D866" s="39"/>
      <c r="E866" s="39"/>
      <c r="F866" s="40"/>
      <c r="G866" s="84"/>
      <c r="H866" s="41"/>
      <c r="I866" s="84"/>
      <c r="J866" s="42"/>
      <c r="K866" s="117"/>
    </row>
    <row r="867" spans="1:11" s="3" customFormat="1">
      <c r="A867" s="39"/>
      <c r="B867" s="39"/>
      <c r="C867" s="39"/>
      <c r="D867" s="39"/>
      <c r="E867" s="39"/>
      <c r="F867" s="40"/>
      <c r="G867" s="84"/>
      <c r="H867" s="41"/>
      <c r="I867" s="84"/>
      <c r="J867" s="42"/>
      <c r="K867" s="117"/>
    </row>
    <row r="868" spans="1:11" s="3" customFormat="1">
      <c r="A868" s="39"/>
      <c r="B868" s="39"/>
      <c r="C868" s="39"/>
      <c r="D868" s="39"/>
      <c r="E868" s="39"/>
      <c r="F868" s="40"/>
      <c r="G868" s="84"/>
      <c r="H868" s="41"/>
      <c r="I868" s="84"/>
      <c r="J868" s="42"/>
      <c r="K868" s="117"/>
    </row>
    <row r="869" spans="1:11" s="3" customFormat="1">
      <c r="A869" s="39"/>
      <c r="B869" s="39"/>
      <c r="C869" s="39"/>
      <c r="D869" s="39"/>
      <c r="E869" s="39"/>
      <c r="F869" s="40"/>
      <c r="G869" s="84"/>
      <c r="H869" s="41"/>
      <c r="I869" s="84"/>
      <c r="J869" s="42"/>
      <c r="K869" s="117"/>
    </row>
    <row r="870" spans="1:11" s="3" customFormat="1">
      <c r="A870" s="39"/>
      <c r="B870" s="39"/>
      <c r="C870" s="39"/>
      <c r="D870" s="39"/>
      <c r="E870" s="39"/>
      <c r="F870" s="40"/>
      <c r="G870" s="84"/>
      <c r="H870" s="41"/>
      <c r="I870" s="84"/>
      <c r="J870" s="42"/>
      <c r="K870" s="117"/>
    </row>
    <row r="871" spans="1:11" s="3" customFormat="1">
      <c r="A871" s="39"/>
      <c r="B871" s="39"/>
      <c r="C871" s="39"/>
      <c r="D871" s="39"/>
      <c r="E871" s="39"/>
      <c r="F871" s="40"/>
      <c r="G871" s="84"/>
      <c r="H871" s="41"/>
      <c r="I871" s="84"/>
      <c r="J871" s="42"/>
      <c r="K871" s="117"/>
    </row>
    <row r="872" spans="1:11" s="3" customFormat="1">
      <c r="A872" s="39"/>
      <c r="B872" s="39"/>
      <c r="C872" s="39"/>
      <c r="D872" s="39"/>
      <c r="E872" s="39"/>
      <c r="F872" s="40"/>
      <c r="G872" s="84"/>
      <c r="H872" s="41"/>
      <c r="I872" s="84"/>
      <c r="J872" s="42"/>
      <c r="K872" s="117"/>
    </row>
    <row r="873" spans="1:11" s="3" customFormat="1">
      <c r="A873" s="39"/>
      <c r="B873" s="39"/>
      <c r="C873" s="39"/>
      <c r="D873" s="39"/>
      <c r="E873" s="39"/>
      <c r="F873" s="40"/>
      <c r="G873" s="84"/>
      <c r="H873" s="41"/>
      <c r="I873" s="84"/>
      <c r="J873" s="42"/>
      <c r="K873" s="117"/>
    </row>
    <row r="874" spans="1:11" s="3" customFormat="1">
      <c r="A874" s="39"/>
      <c r="B874" s="39"/>
      <c r="C874" s="39"/>
      <c r="D874" s="39"/>
      <c r="E874" s="39"/>
      <c r="F874" s="40"/>
      <c r="G874" s="84"/>
      <c r="H874" s="41"/>
      <c r="I874" s="84"/>
      <c r="J874" s="42"/>
      <c r="K874" s="117"/>
    </row>
    <row r="875" spans="1:11" s="3" customFormat="1">
      <c r="A875" s="39"/>
      <c r="B875" s="39"/>
      <c r="C875" s="39"/>
      <c r="D875" s="39"/>
      <c r="E875" s="39"/>
      <c r="F875" s="40"/>
      <c r="G875" s="84"/>
      <c r="H875" s="41"/>
      <c r="I875" s="84"/>
      <c r="J875" s="42"/>
      <c r="K875" s="117"/>
    </row>
    <row r="876" spans="1:11" s="3" customFormat="1">
      <c r="A876" s="39"/>
      <c r="B876" s="39"/>
      <c r="C876" s="39"/>
      <c r="D876" s="39"/>
      <c r="E876" s="39"/>
      <c r="F876" s="40"/>
      <c r="G876" s="84"/>
      <c r="H876" s="41"/>
      <c r="I876" s="84"/>
      <c r="J876" s="42"/>
      <c r="K876" s="117"/>
    </row>
    <row r="877" spans="1:11" s="3" customFormat="1">
      <c r="A877" s="39"/>
      <c r="B877" s="39"/>
      <c r="C877" s="39"/>
      <c r="D877" s="39"/>
      <c r="E877" s="39"/>
      <c r="F877" s="40"/>
      <c r="G877" s="84"/>
      <c r="H877" s="41"/>
      <c r="I877" s="84"/>
      <c r="J877" s="42"/>
      <c r="K877" s="117"/>
    </row>
    <row r="878" spans="1:11" s="3" customFormat="1">
      <c r="A878" s="39"/>
      <c r="B878" s="39"/>
      <c r="C878" s="39"/>
      <c r="D878" s="39"/>
      <c r="E878" s="39"/>
      <c r="F878" s="40"/>
      <c r="G878" s="84"/>
      <c r="H878" s="41"/>
      <c r="I878" s="84"/>
      <c r="J878" s="42"/>
      <c r="K878" s="117"/>
    </row>
    <row r="879" spans="1:11" s="3" customFormat="1">
      <c r="A879" s="39"/>
      <c r="B879" s="39"/>
      <c r="C879" s="39"/>
      <c r="D879" s="39"/>
      <c r="E879" s="39"/>
      <c r="F879" s="40"/>
      <c r="G879" s="84"/>
      <c r="H879" s="41"/>
      <c r="I879" s="84"/>
      <c r="J879" s="42"/>
      <c r="K879" s="117"/>
    </row>
    <row r="880" spans="1:11" s="3" customFormat="1">
      <c r="A880" s="39"/>
      <c r="B880" s="39"/>
      <c r="C880" s="39"/>
      <c r="D880" s="39"/>
      <c r="E880" s="39"/>
      <c r="F880" s="40"/>
      <c r="G880" s="84"/>
      <c r="H880" s="41"/>
      <c r="I880" s="84"/>
      <c r="J880" s="42"/>
      <c r="K880" s="117"/>
    </row>
    <row r="881" spans="1:11" s="3" customFormat="1">
      <c r="A881" s="39"/>
      <c r="B881" s="39"/>
      <c r="C881" s="39"/>
      <c r="D881" s="39"/>
      <c r="E881" s="39"/>
      <c r="F881" s="40"/>
      <c r="G881" s="84"/>
      <c r="H881" s="41"/>
      <c r="I881" s="84"/>
      <c r="J881" s="42"/>
      <c r="K881" s="117"/>
    </row>
    <row r="882" spans="1:11" s="3" customFormat="1">
      <c r="A882" s="39"/>
      <c r="B882" s="39"/>
      <c r="C882" s="39"/>
      <c r="D882" s="39"/>
      <c r="E882" s="39"/>
      <c r="F882" s="40"/>
      <c r="G882" s="84"/>
      <c r="H882" s="41"/>
      <c r="I882" s="84"/>
      <c r="J882" s="42"/>
      <c r="K882" s="117"/>
    </row>
    <row r="883" spans="1:11" s="3" customFormat="1">
      <c r="A883" s="39"/>
      <c r="B883" s="39"/>
      <c r="C883" s="39"/>
      <c r="D883" s="39"/>
      <c r="E883" s="39"/>
      <c r="F883" s="40"/>
      <c r="G883" s="84"/>
      <c r="H883" s="41"/>
      <c r="I883" s="84"/>
      <c r="J883" s="42"/>
      <c r="K883" s="117"/>
    </row>
    <row r="884" spans="1:11" s="3" customFormat="1">
      <c r="A884" s="39"/>
      <c r="B884" s="39"/>
      <c r="C884" s="39"/>
      <c r="D884" s="39"/>
      <c r="E884" s="39"/>
      <c r="F884" s="40"/>
      <c r="G884" s="84"/>
      <c r="H884" s="41"/>
      <c r="I884" s="84"/>
      <c r="J884" s="42"/>
      <c r="K884" s="117"/>
    </row>
    <row r="885" spans="1:11" s="3" customFormat="1">
      <c r="A885" s="39"/>
      <c r="B885" s="39"/>
      <c r="C885" s="39"/>
      <c r="D885" s="39"/>
      <c r="E885" s="39"/>
      <c r="F885" s="40"/>
      <c r="G885" s="84"/>
      <c r="H885" s="41"/>
      <c r="I885" s="84"/>
      <c r="J885" s="42"/>
      <c r="K885" s="117"/>
    </row>
    <row r="886" spans="1:11" s="3" customFormat="1">
      <c r="A886" s="39"/>
      <c r="B886" s="39"/>
      <c r="C886" s="39"/>
      <c r="D886" s="39"/>
      <c r="E886" s="39"/>
      <c r="F886" s="40"/>
      <c r="G886" s="84"/>
      <c r="H886" s="41"/>
      <c r="I886" s="84"/>
      <c r="J886" s="42"/>
      <c r="K886" s="117"/>
    </row>
    <row r="887" spans="1:11" s="3" customFormat="1">
      <c r="A887" s="39"/>
      <c r="B887" s="39"/>
      <c r="C887" s="39"/>
      <c r="D887" s="39"/>
      <c r="E887" s="39"/>
      <c r="F887" s="40"/>
      <c r="G887" s="84"/>
      <c r="H887" s="41"/>
      <c r="I887" s="84"/>
      <c r="J887" s="42"/>
      <c r="K887" s="117"/>
    </row>
    <row r="888" spans="1:11" s="3" customFormat="1">
      <c r="A888" s="39"/>
      <c r="B888" s="39"/>
      <c r="C888" s="39"/>
      <c r="D888" s="39"/>
      <c r="E888" s="39"/>
      <c r="F888" s="40"/>
      <c r="G888" s="84"/>
      <c r="H888" s="41"/>
      <c r="I888" s="84"/>
      <c r="J888" s="42"/>
      <c r="K888" s="117"/>
    </row>
    <row r="889" spans="1:11" s="3" customFormat="1">
      <c r="A889" s="39"/>
      <c r="B889" s="39"/>
      <c r="C889" s="39"/>
      <c r="D889" s="39"/>
      <c r="E889" s="39"/>
      <c r="F889" s="40"/>
      <c r="G889" s="84"/>
      <c r="H889" s="41"/>
      <c r="I889" s="84"/>
      <c r="J889" s="42"/>
      <c r="K889" s="117"/>
    </row>
    <row r="890" spans="1:11" s="3" customFormat="1">
      <c r="A890" s="39"/>
      <c r="B890" s="39"/>
      <c r="C890" s="39"/>
      <c r="D890" s="39"/>
      <c r="E890" s="39"/>
      <c r="F890" s="40"/>
      <c r="G890" s="84"/>
      <c r="H890" s="41"/>
      <c r="I890" s="84"/>
      <c r="J890" s="42"/>
      <c r="K890" s="117"/>
    </row>
    <row r="891" spans="1:11" s="3" customFormat="1">
      <c r="A891" s="39"/>
      <c r="B891" s="39"/>
      <c r="C891" s="39"/>
      <c r="D891" s="39"/>
      <c r="E891" s="39"/>
      <c r="F891" s="40"/>
      <c r="G891" s="84"/>
      <c r="H891" s="41"/>
      <c r="I891" s="84"/>
      <c r="J891" s="42"/>
      <c r="K891" s="117"/>
    </row>
    <row r="892" spans="1:11" s="3" customFormat="1">
      <c r="A892" s="39"/>
      <c r="B892" s="39"/>
      <c r="C892" s="39"/>
      <c r="D892" s="39"/>
      <c r="E892" s="39"/>
      <c r="F892" s="40"/>
      <c r="G892" s="84"/>
      <c r="H892" s="41"/>
      <c r="I892" s="84"/>
      <c r="J892" s="42"/>
      <c r="K892" s="117"/>
    </row>
    <row r="893" spans="1:11" s="3" customFormat="1">
      <c r="A893" s="39"/>
      <c r="B893" s="39"/>
      <c r="C893" s="39"/>
      <c r="D893" s="39"/>
      <c r="E893" s="39"/>
      <c r="F893" s="40"/>
      <c r="G893" s="84"/>
      <c r="H893" s="41"/>
      <c r="I893" s="84"/>
      <c r="J893" s="42"/>
      <c r="K893" s="117"/>
    </row>
    <row r="894" spans="1:11" s="3" customFormat="1">
      <c r="A894" s="39"/>
      <c r="B894" s="39"/>
      <c r="C894" s="39"/>
      <c r="D894" s="39"/>
      <c r="E894" s="39"/>
      <c r="F894" s="40"/>
      <c r="G894" s="84"/>
      <c r="H894" s="41"/>
      <c r="I894" s="84"/>
      <c r="J894" s="42"/>
      <c r="K894" s="117"/>
    </row>
    <row r="895" spans="1:11" s="3" customFormat="1">
      <c r="A895" s="39"/>
      <c r="B895" s="39"/>
      <c r="C895" s="39"/>
      <c r="D895" s="39"/>
      <c r="E895" s="39"/>
      <c r="F895" s="40"/>
      <c r="G895" s="84"/>
      <c r="H895" s="41"/>
      <c r="I895" s="84"/>
      <c r="J895" s="42"/>
      <c r="K895" s="117"/>
    </row>
    <row r="896" spans="1:11" s="3" customFormat="1">
      <c r="A896" s="39"/>
      <c r="B896" s="39"/>
      <c r="C896" s="39"/>
      <c r="D896" s="39"/>
      <c r="E896" s="39"/>
      <c r="F896" s="40"/>
      <c r="G896" s="84"/>
      <c r="H896" s="41"/>
      <c r="I896" s="84"/>
      <c r="J896" s="42"/>
      <c r="K896" s="117"/>
    </row>
    <row r="897" spans="1:11" s="3" customFormat="1">
      <c r="A897" s="39"/>
      <c r="B897" s="39"/>
      <c r="C897" s="39"/>
      <c r="D897" s="39"/>
      <c r="E897" s="39"/>
      <c r="F897" s="40"/>
      <c r="G897" s="84"/>
      <c r="H897" s="41"/>
      <c r="I897" s="84"/>
      <c r="J897" s="42"/>
      <c r="K897" s="117"/>
    </row>
    <row r="898" spans="1:11" s="3" customFormat="1">
      <c r="A898" s="39"/>
      <c r="B898" s="39"/>
      <c r="C898" s="39"/>
      <c r="D898" s="39"/>
      <c r="E898" s="39"/>
      <c r="F898" s="40"/>
      <c r="G898" s="84"/>
      <c r="H898" s="41"/>
      <c r="I898" s="84"/>
      <c r="J898" s="42"/>
      <c r="K898" s="117"/>
    </row>
    <row r="899" spans="1:11" s="3" customFormat="1">
      <c r="A899" s="39"/>
      <c r="B899" s="39"/>
      <c r="C899" s="39"/>
      <c r="D899" s="39"/>
      <c r="E899" s="39"/>
      <c r="F899" s="40"/>
      <c r="G899" s="84"/>
      <c r="H899" s="41"/>
      <c r="I899" s="84"/>
      <c r="J899" s="42"/>
      <c r="K899" s="117"/>
    </row>
    <row r="900" spans="1:11" s="3" customFormat="1">
      <c r="A900" s="39"/>
      <c r="B900" s="39"/>
      <c r="C900" s="39"/>
      <c r="D900" s="39"/>
      <c r="E900" s="39"/>
      <c r="F900" s="40"/>
      <c r="G900" s="84"/>
      <c r="H900" s="41"/>
      <c r="I900" s="84"/>
      <c r="J900" s="42"/>
      <c r="K900" s="117"/>
    </row>
    <row r="901" spans="1:11" s="3" customFormat="1">
      <c r="A901" s="39"/>
      <c r="B901" s="39"/>
      <c r="C901" s="39"/>
      <c r="D901" s="39"/>
      <c r="E901" s="39"/>
      <c r="F901" s="40"/>
      <c r="G901" s="84"/>
      <c r="H901" s="41"/>
      <c r="I901" s="84"/>
      <c r="J901" s="42"/>
      <c r="K901" s="117"/>
    </row>
    <row r="902" spans="1:11" s="3" customFormat="1">
      <c r="A902" s="39"/>
      <c r="B902" s="39"/>
      <c r="C902" s="39"/>
      <c r="D902" s="39"/>
      <c r="E902" s="39"/>
      <c r="F902" s="40"/>
      <c r="G902" s="84"/>
      <c r="H902" s="41"/>
      <c r="I902" s="84"/>
      <c r="J902" s="42"/>
      <c r="K902" s="117"/>
    </row>
    <row r="903" spans="1:11" s="3" customFormat="1">
      <c r="A903" s="39"/>
      <c r="B903" s="39"/>
      <c r="C903" s="39"/>
      <c r="D903" s="39"/>
      <c r="E903" s="39"/>
      <c r="F903" s="40"/>
      <c r="G903" s="84"/>
      <c r="H903" s="41"/>
      <c r="I903" s="84"/>
      <c r="J903" s="42"/>
      <c r="K903" s="117"/>
    </row>
    <row r="904" spans="1:11" s="3" customFormat="1">
      <c r="A904" s="39"/>
      <c r="B904" s="39"/>
      <c r="C904" s="39"/>
      <c r="D904" s="39"/>
      <c r="E904" s="39"/>
      <c r="F904" s="40"/>
      <c r="G904" s="84"/>
      <c r="H904" s="41"/>
      <c r="I904" s="84"/>
      <c r="J904" s="42"/>
      <c r="K904" s="117"/>
    </row>
    <row r="905" spans="1:11" s="3" customFormat="1">
      <c r="A905" s="39"/>
      <c r="B905" s="39"/>
      <c r="C905" s="39"/>
      <c r="D905" s="39"/>
      <c r="E905" s="39"/>
      <c r="F905" s="40"/>
      <c r="G905" s="84"/>
      <c r="H905" s="41"/>
      <c r="I905" s="84"/>
      <c r="J905" s="42"/>
      <c r="K905" s="117"/>
    </row>
    <row r="906" spans="1:11" s="3" customFormat="1">
      <c r="A906" s="39"/>
      <c r="B906" s="39"/>
      <c r="C906" s="39"/>
      <c r="D906" s="39"/>
      <c r="E906" s="39"/>
      <c r="F906" s="40"/>
      <c r="G906" s="84"/>
      <c r="H906" s="41"/>
      <c r="I906" s="84"/>
      <c r="J906" s="42"/>
      <c r="K906" s="117"/>
    </row>
    <row r="907" spans="1:11" s="3" customFormat="1">
      <c r="A907" s="39"/>
      <c r="B907" s="39"/>
      <c r="C907" s="39"/>
      <c r="D907" s="39"/>
      <c r="E907" s="39"/>
      <c r="F907" s="40"/>
      <c r="G907" s="84"/>
      <c r="H907" s="41"/>
      <c r="I907" s="84"/>
      <c r="J907" s="42"/>
      <c r="K907" s="117"/>
    </row>
    <row r="908" spans="1:11" s="3" customFormat="1">
      <c r="A908" s="39"/>
      <c r="B908" s="39"/>
      <c r="C908" s="39"/>
      <c r="D908" s="39"/>
      <c r="E908" s="39"/>
      <c r="F908" s="40"/>
      <c r="G908" s="84"/>
      <c r="H908" s="41"/>
      <c r="I908" s="84"/>
      <c r="J908" s="42"/>
      <c r="K908" s="117"/>
    </row>
    <row r="909" spans="1:11" s="3" customFormat="1">
      <c r="A909" s="39"/>
      <c r="B909" s="39"/>
      <c r="C909" s="39"/>
      <c r="D909" s="39"/>
      <c r="E909" s="39"/>
      <c r="F909" s="40"/>
      <c r="G909" s="84"/>
      <c r="H909" s="41"/>
      <c r="I909" s="84"/>
      <c r="J909" s="42"/>
      <c r="K909" s="117"/>
    </row>
    <row r="910" spans="1:11" s="3" customFormat="1">
      <c r="A910" s="39"/>
      <c r="B910" s="39"/>
      <c r="C910" s="39"/>
      <c r="D910" s="39"/>
      <c r="E910" s="39"/>
      <c r="F910" s="40"/>
      <c r="G910" s="84"/>
      <c r="H910" s="41"/>
      <c r="I910" s="84"/>
      <c r="J910" s="42"/>
      <c r="K910" s="117"/>
    </row>
    <row r="911" spans="1:11" s="3" customFormat="1">
      <c r="A911" s="39"/>
      <c r="B911" s="39"/>
      <c r="C911" s="39"/>
      <c r="D911" s="39"/>
      <c r="E911" s="39"/>
      <c r="F911" s="40"/>
      <c r="G911" s="84"/>
      <c r="H911" s="41"/>
      <c r="I911" s="84"/>
      <c r="J911" s="42"/>
      <c r="K911" s="117"/>
    </row>
    <row r="912" spans="1:11" s="3" customFormat="1">
      <c r="A912" s="39"/>
      <c r="B912" s="39"/>
      <c r="C912" s="39"/>
      <c r="D912" s="39"/>
      <c r="E912" s="39"/>
      <c r="F912" s="40"/>
      <c r="G912" s="84"/>
      <c r="H912" s="41"/>
      <c r="I912" s="84"/>
      <c r="J912" s="42"/>
      <c r="K912" s="117"/>
    </row>
    <row r="913" spans="1:11" s="3" customFormat="1">
      <c r="A913" s="39"/>
      <c r="B913" s="39"/>
      <c r="C913" s="39"/>
      <c r="D913" s="39"/>
      <c r="E913" s="39"/>
      <c r="F913" s="40"/>
      <c r="G913" s="84"/>
      <c r="H913" s="41"/>
      <c r="I913" s="84"/>
      <c r="J913" s="42"/>
      <c r="K913" s="117"/>
    </row>
    <row r="914" spans="1:11" s="3" customFormat="1">
      <c r="A914" s="39"/>
      <c r="B914" s="39"/>
      <c r="C914" s="39"/>
      <c r="D914" s="39"/>
      <c r="E914" s="39"/>
      <c r="F914" s="40"/>
      <c r="G914" s="84"/>
      <c r="H914" s="41"/>
      <c r="I914" s="84"/>
      <c r="J914" s="42"/>
      <c r="K914" s="117"/>
    </row>
    <row r="915" spans="1:11" s="3" customFormat="1">
      <c r="A915" s="39"/>
      <c r="B915" s="39"/>
      <c r="C915" s="39"/>
      <c r="D915" s="39"/>
      <c r="E915" s="39"/>
      <c r="F915" s="40"/>
      <c r="G915" s="84"/>
      <c r="H915" s="41"/>
      <c r="I915" s="84"/>
      <c r="J915" s="42"/>
      <c r="K915" s="117"/>
    </row>
    <row r="916" spans="1:11" s="3" customFormat="1">
      <c r="A916" s="39"/>
      <c r="B916" s="39"/>
      <c r="C916" s="39"/>
      <c r="D916" s="39"/>
      <c r="E916" s="39"/>
      <c r="F916" s="40"/>
      <c r="G916" s="84"/>
      <c r="H916" s="41"/>
      <c r="I916" s="84"/>
      <c r="J916" s="42"/>
      <c r="K916" s="117"/>
    </row>
    <row r="917" spans="1:11" s="3" customFormat="1">
      <c r="A917" s="39"/>
      <c r="B917" s="39"/>
      <c r="C917" s="39"/>
      <c r="D917" s="39"/>
      <c r="E917" s="39"/>
      <c r="F917" s="40"/>
      <c r="G917" s="84"/>
      <c r="H917" s="41"/>
      <c r="I917" s="84"/>
      <c r="J917" s="42"/>
      <c r="K917" s="117"/>
    </row>
    <row r="918" spans="1:11" s="3" customFormat="1">
      <c r="A918" s="39"/>
      <c r="B918" s="39"/>
      <c r="C918" s="39"/>
      <c r="D918" s="39"/>
      <c r="E918" s="39"/>
      <c r="F918" s="40"/>
      <c r="G918" s="84"/>
      <c r="H918" s="41"/>
      <c r="I918" s="84"/>
      <c r="J918" s="42"/>
      <c r="K918" s="117"/>
    </row>
    <row r="919" spans="1:11" s="3" customFormat="1">
      <c r="A919" s="39"/>
      <c r="B919" s="39"/>
      <c r="C919" s="39"/>
      <c r="D919" s="39"/>
      <c r="E919" s="39"/>
      <c r="F919" s="40"/>
      <c r="G919" s="84"/>
      <c r="H919" s="41"/>
      <c r="I919" s="84"/>
      <c r="J919" s="42"/>
      <c r="K919" s="117"/>
    </row>
    <row r="920" spans="1:11" s="3" customFormat="1">
      <c r="A920" s="39"/>
      <c r="B920" s="39"/>
      <c r="C920" s="39"/>
      <c r="D920" s="39"/>
      <c r="E920" s="39"/>
      <c r="F920" s="40"/>
      <c r="G920" s="84"/>
      <c r="H920" s="41"/>
      <c r="I920" s="84"/>
      <c r="J920" s="42"/>
      <c r="K920" s="117"/>
    </row>
    <row r="921" spans="1:11" s="3" customFormat="1">
      <c r="A921" s="39"/>
      <c r="B921" s="39"/>
      <c r="C921" s="39"/>
      <c r="D921" s="39"/>
      <c r="E921" s="39"/>
      <c r="F921" s="40"/>
      <c r="G921" s="84"/>
      <c r="H921" s="41"/>
      <c r="I921" s="84"/>
      <c r="J921" s="42"/>
      <c r="K921" s="117"/>
    </row>
    <row r="922" spans="1:11" s="3" customFormat="1">
      <c r="A922" s="39"/>
      <c r="B922" s="39"/>
      <c r="C922" s="39"/>
      <c r="D922" s="39"/>
      <c r="E922" s="39"/>
      <c r="F922" s="40"/>
      <c r="G922" s="84"/>
      <c r="H922" s="41"/>
      <c r="I922" s="84"/>
      <c r="J922" s="42"/>
      <c r="K922" s="117"/>
    </row>
    <row r="923" spans="1:11" s="3" customFormat="1">
      <c r="A923" s="39"/>
      <c r="B923" s="39"/>
      <c r="C923" s="39"/>
      <c r="D923" s="39"/>
      <c r="E923" s="39"/>
      <c r="F923" s="40"/>
      <c r="G923" s="84"/>
      <c r="H923" s="41"/>
      <c r="I923" s="84"/>
      <c r="J923" s="42"/>
      <c r="K923" s="117"/>
    </row>
    <row r="924" spans="1:11" s="3" customFormat="1">
      <c r="A924" s="39"/>
      <c r="B924" s="39"/>
      <c r="C924" s="39"/>
      <c r="D924" s="39"/>
      <c r="E924" s="39"/>
      <c r="F924" s="40"/>
      <c r="G924" s="84"/>
      <c r="H924" s="41"/>
      <c r="I924" s="84"/>
      <c r="J924" s="42"/>
      <c r="K924" s="117"/>
    </row>
    <row r="925" spans="1:11" s="3" customFormat="1">
      <c r="A925" s="39"/>
      <c r="B925" s="39"/>
      <c r="C925" s="39"/>
      <c r="D925" s="39"/>
      <c r="E925" s="39"/>
      <c r="F925" s="40"/>
      <c r="G925" s="84"/>
      <c r="H925" s="41"/>
      <c r="I925" s="84"/>
      <c r="J925" s="42"/>
      <c r="K925" s="117"/>
    </row>
    <row r="926" spans="1:11" s="3" customFormat="1">
      <c r="A926" s="39"/>
      <c r="B926" s="39"/>
      <c r="C926" s="39"/>
      <c r="D926" s="39"/>
      <c r="E926" s="39"/>
      <c r="F926" s="40"/>
      <c r="G926" s="84"/>
      <c r="H926" s="41"/>
      <c r="I926" s="84"/>
      <c r="J926" s="42"/>
      <c r="K926" s="117"/>
    </row>
    <row r="927" spans="1:11" s="3" customFormat="1">
      <c r="A927" s="39"/>
      <c r="B927" s="39"/>
      <c r="C927" s="39"/>
      <c r="D927" s="39"/>
      <c r="E927" s="39"/>
      <c r="F927" s="40"/>
      <c r="G927" s="84"/>
      <c r="H927" s="41"/>
      <c r="I927" s="84"/>
      <c r="J927" s="42"/>
      <c r="K927" s="117"/>
    </row>
    <row r="928" spans="1:11" s="3" customFormat="1">
      <c r="A928" s="39"/>
      <c r="B928" s="39"/>
      <c r="C928" s="39"/>
      <c r="D928" s="39"/>
      <c r="E928" s="39"/>
      <c r="F928" s="40"/>
      <c r="G928" s="84"/>
      <c r="H928" s="41"/>
      <c r="I928" s="84"/>
      <c r="J928" s="42"/>
      <c r="K928" s="117"/>
    </row>
    <row r="929" spans="1:11" s="3" customFormat="1">
      <c r="A929" s="39"/>
      <c r="B929" s="39"/>
      <c r="C929" s="39"/>
      <c r="D929" s="39"/>
      <c r="E929" s="39"/>
      <c r="F929" s="40"/>
      <c r="G929" s="84"/>
      <c r="H929" s="41"/>
      <c r="I929" s="84"/>
      <c r="J929" s="42"/>
      <c r="K929" s="117"/>
    </row>
    <row r="930" spans="1:11" s="3" customFormat="1">
      <c r="A930" s="39"/>
      <c r="B930" s="39"/>
      <c r="C930" s="39"/>
      <c r="D930" s="39"/>
      <c r="E930" s="39"/>
      <c r="F930" s="40"/>
      <c r="G930" s="84"/>
      <c r="H930" s="41"/>
      <c r="I930" s="84"/>
      <c r="J930" s="42"/>
      <c r="K930" s="117"/>
    </row>
    <row r="931" spans="1:11" s="3" customFormat="1">
      <c r="A931" s="39"/>
      <c r="B931" s="39"/>
      <c r="C931" s="39"/>
      <c r="D931" s="39"/>
      <c r="E931" s="39"/>
      <c r="F931" s="40"/>
      <c r="G931" s="84"/>
      <c r="H931" s="41"/>
      <c r="I931" s="84"/>
      <c r="J931" s="42"/>
      <c r="K931" s="117"/>
    </row>
    <row r="932" spans="1:11" s="3" customFormat="1">
      <c r="A932" s="39"/>
      <c r="B932" s="39"/>
      <c r="C932" s="39"/>
      <c r="D932" s="39"/>
      <c r="E932" s="39"/>
      <c r="F932" s="40"/>
      <c r="G932" s="84"/>
      <c r="H932" s="41"/>
      <c r="I932" s="84"/>
      <c r="J932" s="42"/>
      <c r="K932" s="117"/>
    </row>
    <row r="933" spans="1:11" s="3" customFormat="1">
      <c r="A933" s="39"/>
      <c r="B933" s="39"/>
      <c r="C933" s="39"/>
      <c r="D933" s="39"/>
      <c r="E933" s="39"/>
      <c r="F933" s="40"/>
      <c r="G933" s="84"/>
      <c r="H933" s="41"/>
      <c r="I933" s="84"/>
      <c r="J933" s="42"/>
      <c r="K933" s="117"/>
    </row>
    <row r="934" spans="1:11" s="3" customFormat="1">
      <c r="A934" s="39"/>
      <c r="B934" s="39"/>
      <c r="C934" s="39"/>
      <c r="D934" s="39"/>
      <c r="E934" s="39"/>
      <c r="F934" s="40"/>
      <c r="G934" s="84"/>
      <c r="H934" s="41"/>
      <c r="I934" s="84"/>
      <c r="J934" s="42"/>
      <c r="K934" s="117"/>
    </row>
    <row r="935" spans="1:11" s="3" customFormat="1">
      <c r="A935" s="39"/>
      <c r="B935" s="39"/>
      <c r="C935" s="39"/>
      <c r="D935" s="39"/>
      <c r="E935" s="39"/>
      <c r="F935" s="40"/>
      <c r="G935" s="84"/>
      <c r="H935" s="41"/>
      <c r="I935" s="84"/>
      <c r="J935" s="42"/>
      <c r="K935" s="117"/>
    </row>
    <row r="936" spans="1:11" s="3" customFormat="1">
      <c r="A936" s="39"/>
      <c r="B936" s="39"/>
      <c r="C936" s="39"/>
      <c r="D936" s="39"/>
      <c r="E936" s="39"/>
      <c r="F936" s="40"/>
      <c r="G936" s="84"/>
      <c r="H936" s="41"/>
      <c r="I936" s="84"/>
      <c r="J936" s="42"/>
      <c r="K936" s="117"/>
    </row>
    <row r="937" spans="1:11" s="3" customFormat="1">
      <c r="A937" s="39"/>
      <c r="B937" s="39"/>
      <c r="C937" s="39"/>
      <c r="D937" s="39"/>
      <c r="E937" s="39"/>
      <c r="F937" s="40"/>
      <c r="G937" s="84"/>
      <c r="H937" s="41"/>
      <c r="I937" s="84"/>
      <c r="J937" s="42"/>
      <c r="K937" s="117"/>
    </row>
    <row r="938" spans="1:11" s="3" customFormat="1">
      <c r="A938" s="39"/>
      <c r="B938" s="39"/>
      <c r="C938" s="39"/>
      <c r="D938" s="39"/>
      <c r="E938" s="39"/>
      <c r="F938" s="40"/>
      <c r="G938" s="84"/>
      <c r="H938" s="41"/>
      <c r="I938" s="84"/>
      <c r="J938" s="42"/>
      <c r="K938" s="117"/>
    </row>
    <row r="939" spans="1:11" s="3" customFormat="1">
      <c r="A939" s="39"/>
      <c r="B939" s="39"/>
      <c r="C939" s="39"/>
      <c r="D939" s="39"/>
      <c r="E939" s="39"/>
      <c r="F939" s="40"/>
      <c r="G939" s="84"/>
      <c r="H939" s="41"/>
      <c r="I939" s="84"/>
      <c r="J939" s="42"/>
      <c r="K939" s="117"/>
    </row>
    <row r="940" spans="1:11" s="3" customFormat="1">
      <c r="A940" s="39"/>
      <c r="B940" s="39"/>
      <c r="C940" s="39"/>
      <c r="D940" s="39"/>
      <c r="E940" s="39"/>
      <c r="F940" s="40"/>
      <c r="G940" s="84"/>
      <c r="H940" s="41"/>
      <c r="I940" s="84"/>
      <c r="J940" s="42"/>
      <c r="K940" s="117"/>
    </row>
    <row r="941" spans="1:11" s="3" customFormat="1">
      <c r="A941" s="39"/>
      <c r="B941" s="39"/>
      <c r="C941" s="39"/>
      <c r="D941" s="39"/>
      <c r="E941" s="39"/>
      <c r="F941" s="40"/>
      <c r="G941" s="84"/>
      <c r="H941" s="41"/>
      <c r="I941" s="84"/>
      <c r="J941" s="42"/>
      <c r="K941" s="117"/>
    </row>
    <row r="942" spans="1:11" s="3" customFormat="1">
      <c r="A942" s="39"/>
      <c r="B942" s="39"/>
      <c r="C942" s="39"/>
      <c r="D942" s="39"/>
      <c r="E942" s="39"/>
      <c r="F942" s="40"/>
      <c r="G942" s="84"/>
      <c r="H942" s="41"/>
      <c r="I942" s="84"/>
      <c r="J942" s="42"/>
      <c r="K942" s="117"/>
    </row>
    <row r="943" spans="1:11" s="3" customFormat="1">
      <c r="A943" s="39"/>
      <c r="B943" s="39"/>
      <c r="C943" s="39"/>
      <c r="D943" s="39"/>
      <c r="E943" s="39"/>
      <c r="F943" s="40"/>
      <c r="G943" s="84"/>
      <c r="H943" s="41"/>
      <c r="I943" s="84"/>
      <c r="J943" s="42"/>
      <c r="K943" s="117"/>
    </row>
    <row r="944" spans="1:11" s="3" customFormat="1">
      <c r="A944" s="39"/>
      <c r="B944" s="39"/>
      <c r="C944" s="39"/>
      <c r="D944" s="39"/>
      <c r="E944" s="39"/>
      <c r="F944" s="40"/>
      <c r="G944" s="84"/>
      <c r="H944" s="41"/>
      <c r="I944" s="84"/>
      <c r="J944" s="42"/>
      <c r="K944" s="117"/>
    </row>
    <row r="945" spans="1:11" s="3" customFormat="1">
      <c r="A945" s="39"/>
      <c r="B945" s="39"/>
      <c r="C945" s="39"/>
      <c r="D945" s="39"/>
      <c r="E945" s="39"/>
      <c r="F945" s="40"/>
      <c r="G945" s="84"/>
      <c r="H945" s="41"/>
      <c r="I945" s="84"/>
      <c r="J945" s="42"/>
      <c r="K945" s="117"/>
    </row>
    <row r="946" spans="1:11" s="3" customFormat="1">
      <c r="A946" s="39"/>
      <c r="B946" s="39"/>
      <c r="C946" s="39"/>
      <c r="D946" s="39"/>
      <c r="E946" s="39"/>
      <c r="F946" s="40"/>
      <c r="G946" s="84"/>
      <c r="H946" s="41"/>
      <c r="I946" s="84"/>
      <c r="J946" s="42"/>
      <c r="K946" s="117"/>
    </row>
    <row r="947" spans="1:11" s="3" customFormat="1">
      <c r="A947" s="39"/>
      <c r="B947" s="39"/>
      <c r="C947" s="39"/>
      <c r="D947" s="39"/>
      <c r="E947" s="39"/>
      <c r="F947" s="40"/>
      <c r="G947" s="84"/>
      <c r="H947" s="41"/>
      <c r="I947" s="84"/>
      <c r="J947" s="42"/>
      <c r="K947" s="117"/>
    </row>
    <row r="948" spans="1:11" s="3" customFormat="1">
      <c r="A948" s="39"/>
      <c r="B948" s="39"/>
      <c r="C948" s="39"/>
      <c r="D948" s="39"/>
      <c r="E948" s="39"/>
      <c r="F948" s="40"/>
      <c r="G948" s="84"/>
      <c r="H948" s="41"/>
      <c r="I948" s="84"/>
      <c r="J948" s="42"/>
      <c r="K948" s="117"/>
    </row>
    <row r="949" spans="1:11" s="3" customFormat="1">
      <c r="A949" s="39"/>
      <c r="B949" s="39"/>
      <c r="C949" s="39"/>
      <c r="D949" s="39"/>
      <c r="E949" s="39"/>
      <c r="F949" s="40"/>
      <c r="G949" s="84"/>
      <c r="H949" s="41"/>
      <c r="I949" s="84"/>
      <c r="J949" s="42"/>
      <c r="K949" s="117"/>
    </row>
    <row r="950" spans="1:11" s="3" customFormat="1">
      <c r="A950" s="39"/>
      <c r="B950" s="39"/>
      <c r="C950" s="39"/>
      <c r="D950" s="39"/>
      <c r="E950" s="39"/>
      <c r="F950" s="40"/>
      <c r="G950" s="84"/>
      <c r="H950" s="41"/>
      <c r="I950" s="84"/>
      <c r="J950" s="42"/>
      <c r="K950" s="117"/>
    </row>
    <row r="951" spans="1:11" s="3" customFormat="1">
      <c r="A951" s="39"/>
      <c r="B951" s="39"/>
      <c r="C951" s="39"/>
      <c r="D951" s="39"/>
      <c r="E951" s="39"/>
      <c r="F951" s="40"/>
      <c r="G951" s="84"/>
      <c r="H951" s="41"/>
      <c r="I951" s="84"/>
      <c r="J951" s="42"/>
      <c r="K951" s="117"/>
    </row>
    <row r="952" spans="1:11" s="3" customFormat="1">
      <c r="A952" s="39"/>
      <c r="B952" s="39"/>
      <c r="C952" s="39"/>
      <c r="D952" s="39"/>
      <c r="E952" s="39"/>
      <c r="F952" s="40"/>
      <c r="G952" s="84"/>
      <c r="H952" s="41"/>
      <c r="I952" s="84"/>
      <c r="J952" s="42"/>
      <c r="K952" s="117"/>
    </row>
    <row r="953" spans="1:11" s="3" customFormat="1">
      <c r="A953" s="39"/>
      <c r="B953" s="39"/>
      <c r="C953" s="39"/>
      <c r="D953" s="39"/>
      <c r="E953" s="39"/>
      <c r="F953" s="40"/>
      <c r="G953" s="84"/>
      <c r="H953" s="41"/>
      <c r="I953" s="84"/>
      <c r="J953" s="42"/>
      <c r="K953" s="117"/>
    </row>
    <row r="954" spans="1:11" s="3" customFormat="1">
      <c r="A954" s="39"/>
      <c r="B954" s="39"/>
      <c r="C954" s="39"/>
      <c r="D954" s="39"/>
      <c r="E954" s="39"/>
      <c r="F954" s="40"/>
      <c r="G954" s="84"/>
      <c r="H954" s="41"/>
      <c r="I954" s="84"/>
      <c r="J954" s="42"/>
      <c r="K954" s="117"/>
    </row>
    <row r="955" spans="1:11" s="3" customFormat="1">
      <c r="A955" s="39"/>
      <c r="B955" s="39"/>
      <c r="C955" s="39"/>
      <c r="D955" s="39"/>
      <c r="E955" s="39"/>
      <c r="F955" s="40"/>
      <c r="G955" s="84"/>
      <c r="H955" s="41"/>
      <c r="I955" s="84"/>
      <c r="J955" s="42"/>
      <c r="K955" s="117"/>
    </row>
    <row r="956" spans="1:11" s="3" customFormat="1">
      <c r="A956" s="39"/>
      <c r="B956" s="39"/>
      <c r="C956" s="39"/>
      <c r="D956" s="39"/>
      <c r="E956" s="39"/>
      <c r="F956" s="40"/>
      <c r="G956" s="84"/>
      <c r="H956" s="41"/>
      <c r="I956" s="84"/>
      <c r="J956" s="42"/>
      <c r="K956" s="117"/>
    </row>
    <row r="957" spans="1:11" s="3" customFormat="1">
      <c r="A957" s="39"/>
      <c r="B957" s="39"/>
      <c r="C957" s="39"/>
      <c r="D957" s="39"/>
      <c r="E957" s="39"/>
      <c r="F957" s="40"/>
      <c r="G957" s="84"/>
      <c r="H957" s="41"/>
      <c r="I957" s="84"/>
      <c r="J957" s="42"/>
      <c r="K957" s="117"/>
    </row>
    <row r="958" spans="1:11" s="3" customFormat="1">
      <c r="A958" s="39"/>
      <c r="B958" s="39"/>
      <c r="C958" s="39"/>
      <c r="D958" s="39"/>
      <c r="E958" s="39"/>
      <c r="F958" s="40"/>
      <c r="G958" s="84"/>
      <c r="H958" s="41"/>
      <c r="I958" s="84"/>
      <c r="J958" s="42"/>
      <c r="K958" s="117"/>
    </row>
    <row r="959" spans="1:11" s="3" customFormat="1">
      <c r="A959" s="39"/>
      <c r="B959" s="39"/>
      <c r="C959" s="39"/>
      <c r="D959" s="39"/>
      <c r="E959" s="39"/>
      <c r="F959" s="40"/>
      <c r="G959" s="84"/>
      <c r="H959" s="41"/>
      <c r="I959" s="84"/>
      <c r="J959" s="42"/>
      <c r="K959" s="117"/>
    </row>
    <row r="960" spans="1:11" s="3" customFormat="1">
      <c r="A960" s="39"/>
      <c r="B960" s="39"/>
      <c r="C960" s="39"/>
      <c r="D960" s="39"/>
      <c r="E960" s="39"/>
      <c r="F960" s="40"/>
      <c r="G960" s="84"/>
      <c r="H960" s="41"/>
      <c r="I960" s="84"/>
      <c r="J960" s="42"/>
      <c r="K960" s="117"/>
    </row>
    <row r="961" spans="1:11" s="3" customFormat="1">
      <c r="A961" s="39"/>
      <c r="B961" s="39"/>
      <c r="C961" s="39"/>
      <c r="D961" s="39"/>
      <c r="E961" s="39"/>
      <c r="F961" s="40"/>
      <c r="G961" s="84"/>
      <c r="H961" s="41"/>
      <c r="I961" s="84"/>
      <c r="J961" s="42"/>
      <c r="K961" s="117"/>
    </row>
    <row r="962" spans="1:11" s="3" customFormat="1">
      <c r="A962" s="39"/>
      <c r="B962" s="39"/>
      <c r="C962" s="39"/>
      <c r="D962" s="39"/>
      <c r="E962" s="39"/>
      <c r="F962" s="40"/>
      <c r="G962" s="84"/>
      <c r="H962" s="41"/>
      <c r="I962" s="84"/>
      <c r="J962" s="42"/>
      <c r="K962" s="117"/>
    </row>
    <row r="963" spans="1:11" s="3" customFormat="1">
      <c r="A963" s="39"/>
      <c r="B963" s="39"/>
      <c r="C963" s="39"/>
      <c r="D963" s="39"/>
      <c r="E963" s="39"/>
      <c r="F963" s="40"/>
      <c r="G963" s="84"/>
      <c r="H963" s="41"/>
      <c r="I963" s="84"/>
      <c r="J963" s="42"/>
      <c r="K963" s="117"/>
    </row>
    <row r="964" spans="1:11" s="3" customFormat="1">
      <c r="A964" s="39"/>
      <c r="B964" s="39"/>
      <c r="C964" s="39"/>
      <c r="D964" s="39"/>
      <c r="E964" s="39"/>
      <c r="F964" s="40"/>
      <c r="G964" s="84"/>
      <c r="H964" s="41"/>
      <c r="I964" s="84"/>
      <c r="J964" s="42"/>
      <c r="K964" s="117"/>
    </row>
    <row r="965" spans="1:11" s="3" customFormat="1">
      <c r="A965" s="39"/>
      <c r="B965" s="39"/>
      <c r="C965" s="39"/>
      <c r="D965" s="39"/>
      <c r="E965" s="39"/>
      <c r="F965" s="40"/>
      <c r="G965" s="84"/>
      <c r="H965" s="41"/>
      <c r="I965" s="84"/>
      <c r="J965" s="42"/>
      <c r="K965" s="117"/>
    </row>
    <row r="966" spans="1:11" s="3" customFormat="1">
      <c r="A966" s="39"/>
      <c r="B966" s="39"/>
      <c r="C966" s="39"/>
      <c r="D966" s="39"/>
      <c r="E966" s="39"/>
      <c r="F966" s="40"/>
      <c r="G966" s="84"/>
      <c r="H966" s="41"/>
      <c r="I966" s="84"/>
      <c r="J966" s="42"/>
      <c r="K966" s="117"/>
    </row>
    <row r="967" spans="1:11" s="3" customFormat="1">
      <c r="A967" s="39"/>
      <c r="B967" s="39"/>
      <c r="C967" s="39"/>
      <c r="D967" s="39"/>
      <c r="E967" s="39"/>
      <c r="F967" s="40"/>
      <c r="G967" s="84"/>
      <c r="H967" s="41"/>
      <c r="I967" s="84"/>
      <c r="J967" s="42"/>
      <c r="K967" s="117"/>
    </row>
    <row r="968" spans="1:11" s="3" customFormat="1">
      <c r="A968" s="39"/>
      <c r="B968" s="39"/>
      <c r="C968" s="39"/>
      <c r="D968" s="39"/>
      <c r="E968" s="39"/>
      <c r="F968" s="40"/>
      <c r="G968" s="84"/>
      <c r="H968" s="41"/>
      <c r="I968" s="84"/>
      <c r="J968" s="42"/>
      <c r="K968" s="117"/>
    </row>
    <row r="969" spans="1:11" s="3" customFormat="1">
      <c r="A969" s="39"/>
      <c r="B969" s="39"/>
      <c r="C969" s="39"/>
      <c r="D969" s="39"/>
      <c r="E969" s="39"/>
      <c r="F969" s="40"/>
      <c r="G969" s="84"/>
      <c r="H969" s="41"/>
      <c r="I969" s="84"/>
      <c r="J969" s="42"/>
      <c r="K969" s="117"/>
    </row>
    <row r="970" spans="1:11" s="3" customFormat="1">
      <c r="A970" s="39"/>
      <c r="B970" s="39"/>
      <c r="C970" s="39"/>
      <c r="D970" s="39"/>
      <c r="E970" s="39"/>
      <c r="F970" s="40"/>
      <c r="G970" s="84"/>
      <c r="H970" s="41"/>
      <c r="I970" s="84"/>
      <c r="J970" s="42"/>
      <c r="K970" s="117"/>
    </row>
    <row r="971" spans="1:11" s="3" customFormat="1">
      <c r="A971" s="39"/>
      <c r="B971" s="39"/>
      <c r="C971" s="39"/>
      <c r="D971" s="39"/>
      <c r="E971" s="39"/>
      <c r="F971" s="40"/>
      <c r="G971" s="84"/>
      <c r="H971" s="41"/>
      <c r="I971" s="84"/>
      <c r="J971" s="42"/>
      <c r="K971" s="117"/>
    </row>
    <row r="972" spans="1:11" s="3" customFormat="1">
      <c r="A972" s="39"/>
      <c r="B972" s="39"/>
      <c r="C972" s="39"/>
      <c r="D972" s="39"/>
      <c r="E972" s="39"/>
      <c r="F972" s="40"/>
      <c r="G972" s="84"/>
      <c r="H972" s="41"/>
      <c r="I972" s="84"/>
      <c r="J972" s="42"/>
      <c r="K972" s="117"/>
    </row>
    <row r="973" spans="1:11" s="3" customFormat="1">
      <c r="A973" s="39"/>
      <c r="B973" s="39"/>
      <c r="C973" s="39"/>
      <c r="D973" s="39"/>
      <c r="E973" s="39"/>
      <c r="F973" s="40"/>
      <c r="G973" s="84"/>
      <c r="H973" s="41"/>
      <c r="I973" s="84"/>
      <c r="J973" s="42"/>
      <c r="K973" s="117"/>
    </row>
    <row r="974" spans="1:11" s="3" customFormat="1">
      <c r="A974" s="39"/>
      <c r="B974" s="39"/>
      <c r="C974" s="39"/>
      <c r="D974" s="39"/>
      <c r="E974" s="39"/>
      <c r="F974" s="40"/>
      <c r="G974" s="84"/>
      <c r="H974" s="41"/>
      <c r="I974" s="84"/>
      <c r="J974" s="42"/>
      <c r="K974" s="117"/>
    </row>
    <row r="975" spans="1:11" s="3" customFormat="1">
      <c r="A975" s="39"/>
      <c r="B975" s="39"/>
      <c r="C975" s="39"/>
      <c r="D975" s="39"/>
      <c r="E975" s="39"/>
      <c r="F975" s="40"/>
      <c r="G975" s="84"/>
      <c r="H975" s="41"/>
      <c r="I975" s="84"/>
      <c r="J975" s="42"/>
      <c r="K975" s="117"/>
    </row>
    <row r="976" spans="1:11" s="3" customFormat="1">
      <c r="A976" s="39"/>
      <c r="B976" s="39"/>
      <c r="C976" s="39"/>
      <c r="D976" s="39"/>
      <c r="E976" s="39"/>
      <c r="F976" s="40"/>
      <c r="G976" s="84"/>
      <c r="H976" s="41"/>
      <c r="I976" s="84"/>
      <c r="J976" s="42"/>
      <c r="K976" s="117"/>
    </row>
    <row r="977" spans="1:11" s="3" customFormat="1">
      <c r="A977" s="39"/>
      <c r="B977" s="39"/>
      <c r="C977" s="39"/>
      <c r="D977" s="39"/>
      <c r="E977" s="39"/>
      <c r="F977" s="40"/>
      <c r="G977" s="84"/>
      <c r="H977" s="41"/>
      <c r="I977" s="84"/>
      <c r="J977" s="42"/>
      <c r="K977" s="117"/>
    </row>
    <row r="978" spans="1:11" s="3" customFormat="1">
      <c r="A978" s="39"/>
      <c r="B978" s="39"/>
      <c r="C978" s="39"/>
      <c r="D978" s="39"/>
      <c r="E978" s="39"/>
      <c r="F978" s="40"/>
      <c r="G978" s="84"/>
      <c r="H978" s="41"/>
      <c r="I978" s="84"/>
      <c r="J978" s="42"/>
      <c r="K978" s="117"/>
    </row>
    <row r="979" spans="1:11" s="3" customFormat="1">
      <c r="A979" s="39"/>
      <c r="B979" s="39"/>
      <c r="C979" s="39"/>
      <c r="D979" s="39"/>
      <c r="E979" s="39"/>
      <c r="F979" s="40"/>
      <c r="G979" s="84"/>
      <c r="H979" s="41"/>
      <c r="I979" s="84"/>
      <c r="J979" s="42"/>
      <c r="K979" s="117"/>
    </row>
    <row r="980" spans="1:11" s="3" customFormat="1">
      <c r="A980" s="39"/>
      <c r="B980" s="39"/>
      <c r="C980" s="39"/>
      <c r="D980" s="39"/>
      <c r="E980" s="39"/>
      <c r="F980" s="40"/>
      <c r="G980" s="84"/>
      <c r="H980" s="41"/>
      <c r="I980" s="84"/>
      <c r="J980" s="42"/>
      <c r="K980" s="117"/>
    </row>
    <row r="981" spans="1:11" s="3" customFormat="1">
      <c r="A981" s="39"/>
      <c r="B981" s="39"/>
      <c r="C981" s="39"/>
      <c r="D981" s="39"/>
      <c r="E981" s="39"/>
      <c r="F981" s="40"/>
      <c r="G981" s="84"/>
      <c r="H981" s="41"/>
      <c r="I981" s="84"/>
      <c r="J981" s="42"/>
      <c r="K981" s="117"/>
    </row>
    <row r="982" spans="1:11" s="3" customFormat="1">
      <c r="A982" s="39"/>
      <c r="B982" s="39"/>
      <c r="C982" s="39"/>
      <c r="D982" s="39"/>
      <c r="E982" s="39"/>
      <c r="F982" s="40"/>
      <c r="G982" s="84"/>
      <c r="H982" s="41"/>
      <c r="I982" s="84"/>
      <c r="J982" s="42"/>
      <c r="K982" s="117"/>
    </row>
    <row r="983" spans="1:11" s="3" customFormat="1">
      <c r="A983" s="39"/>
      <c r="B983" s="39"/>
      <c r="C983" s="39"/>
      <c r="D983" s="39"/>
      <c r="E983" s="39"/>
      <c r="F983" s="40"/>
      <c r="G983" s="84"/>
      <c r="H983" s="41"/>
      <c r="I983" s="84"/>
      <c r="J983" s="42"/>
      <c r="K983" s="117"/>
    </row>
    <row r="984" spans="1:11" s="3" customFormat="1">
      <c r="A984" s="39"/>
      <c r="B984" s="39"/>
      <c r="C984" s="39"/>
      <c r="D984" s="39"/>
      <c r="E984" s="39"/>
      <c r="F984" s="40"/>
      <c r="G984" s="84"/>
      <c r="H984" s="41"/>
      <c r="I984" s="84"/>
      <c r="J984" s="42"/>
      <c r="K984" s="117"/>
    </row>
    <row r="985" spans="1:11" s="3" customFormat="1">
      <c r="A985" s="39"/>
      <c r="B985" s="39"/>
      <c r="C985" s="39"/>
      <c r="D985" s="39"/>
      <c r="E985" s="39"/>
      <c r="F985" s="40"/>
      <c r="G985" s="84"/>
      <c r="H985" s="41"/>
      <c r="I985" s="84"/>
      <c r="J985" s="42"/>
      <c r="K985" s="117"/>
    </row>
    <row r="986" spans="1:11" s="3" customFormat="1">
      <c r="A986" s="39"/>
      <c r="B986" s="39"/>
      <c r="C986" s="39"/>
      <c r="D986" s="39"/>
      <c r="E986" s="39"/>
      <c r="F986" s="40"/>
      <c r="G986" s="84"/>
      <c r="H986" s="41"/>
      <c r="I986" s="84"/>
      <c r="J986" s="42"/>
      <c r="K986" s="117"/>
    </row>
    <row r="987" spans="1:11" s="3" customFormat="1">
      <c r="A987" s="39"/>
      <c r="B987" s="39"/>
      <c r="C987" s="39"/>
      <c r="D987" s="39"/>
      <c r="E987" s="39"/>
      <c r="F987" s="40"/>
      <c r="G987" s="84"/>
      <c r="H987" s="41"/>
      <c r="I987" s="84"/>
      <c r="J987" s="42"/>
      <c r="K987" s="117"/>
    </row>
    <row r="988" spans="1:11" s="3" customFormat="1">
      <c r="A988" s="39"/>
      <c r="B988" s="39"/>
      <c r="C988" s="39"/>
      <c r="D988" s="39"/>
      <c r="E988" s="39"/>
      <c r="F988" s="40"/>
      <c r="G988" s="84"/>
      <c r="H988" s="41"/>
      <c r="I988" s="84"/>
      <c r="J988" s="42"/>
      <c r="K988" s="117"/>
    </row>
    <row r="989" spans="1:11" s="3" customFormat="1">
      <c r="A989" s="39"/>
      <c r="B989" s="39"/>
      <c r="C989" s="39"/>
      <c r="D989" s="39"/>
      <c r="E989" s="39"/>
      <c r="F989" s="40"/>
      <c r="G989" s="84"/>
      <c r="H989" s="41"/>
      <c r="I989" s="84"/>
      <c r="J989" s="42"/>
      <c r="K989" s="117"/>
    </row>
    <row r="990" spans="1:11" s="3" customFormat="1">
      <c r="A990" s="39"/>
      <c r="B990" s="39"/>
      <c r="C990" s="39"/>
      <c r="D990" s="39"/>
      <c r="E990" s="39"/>
      <c r="F990" s="40"/>
      <c r="G990" s="84"/>
      <c r="H990" s="41"/>
      <c r="I990" s="84"/>
      <c r="J990" s="42"/>
      <c r="K990" s="117"/>
    </row>
    <row r="991" spans="1:11" s="3" customFormat="1">
      <c r="A991" s="39"/>
      <c r="B991" s="39"/>
      <c r="C991" s="39"/>
      <c r="D991" s="39"/>
      <c r="E991" s="39"/>
      <c r="F991" s="40"/>
      <c r="G991" s="84"/>
      <c r="H991" s="41"/>
      <c r="I991" s="84"/>
      <c r="J991" s="42"/>
      <c r="K991" s="117"/>
    </row>
    <row r="992" spans="1:11" s="3" customFormat="1">
      <c r="A992" s="39"/>
      <c r="B992" s="39"/>
      <c r="C992" s="39"/>
      <c r="D992" s="39"/>
      <c r="E992" s="39"/>
      <c r="F992" s="40"/>
      <c r="G992" s="84"/>
      <c r="H992" s="41"/>
      <c r="I992" s="84"/>
      <c r="J992" s="42"/>
      <c r="K992" s="117"/>
    </row>
    <row r="993" spans="1:11" s="3" customFormat="1">
      <c r="A993" s="39"/>
      <c r="B993" s="39"/>
      <c r="C993" s="39"/>
      <c r="D993" s="39"/>
      <c r="E993" s="39"/>
      <c r="F993" s="40"/>
      <c r="G993" s="84"/>
      <c r="H993" s="41"/>
      <c r="I993" s="84"/>
      <c r="J993" s="42"/>
      <c r="K993" s="117"/>
    </row>
    <row r="994" spans="1:11" s="3" customFormat="1">
      <c r="A994" s="39"/>
      <c r="B994" s="39"/>
      <c r="C994" s="39"/>
      <c r="D994" s="39"/>
      <c r="E994" s="39"/>
      <c r="F994" s="40"/>
      <c r="G994" s="84"/>
      <c r="H994" s="41"/>
      <c r="I994" s="84"/>
      <c r="J994" s="42"/>
      <c r="K994" s="117"/>
    </row>
    <row r="995" spans="1:11" s="3" customFormat="1">
      <c r="A995" s="39"/>
      <c r="B995" s="39"/>
      <c r="C995" s="39"/>
      <c r="D995" s="39"/>
      <c r="E995" s="39"/>
      <c r="F995" s="40"/>
      <c r="G995" s="84"/>
      <c r="H995" s="41"/>
      <c r="I995" s="84"/>
      <c r="J995" s="42"/>
      <c r="K995" s="117"/>
    </row>
    <row r="996" spans="1:11" s="3" customFormat="1">
      <c r="A996" s="39"/>
      <c r="B996" s="39"/>
      <c r="C996" s="39"/>
      <c r="D996" s="39"/>
      <c r="E996" s="39"/>
      <c r="F996" s="40"/>
      <c r="G996" s="84"/>
      <c r="H996" s="41"/>
      <c r="I996" s="84"/>
      <c r="J996" s="42"/>
      <c r="K996" s="117"/>
    </row>
    <row r="997" spans="1:11" s="3" customFormat="1">
      <c r="A997" s="39"/>
      <c r="B997" s="39"/>
      <c r="C997" s="39"/>
      <c r="D997" s="39"/>
      <c r="E997" s="39"/>
      <c r="F997" s="40"/>
      <c r="G997" s="84"/>
      <c r="H997" s="41"/>
      <c r="I997" s="84"/>
      <c r="J997" s="42"/>
      <c r="K997" s="117"/>
    </row>
    <row r="998" spans="1:11" s="3" customFormat="1">
      <c r="A998" s="39"/>
      <c r="B998" s="39"/>
      <c r="C998" s="39"/>
      <c r="D998" s="39"/>
      <c r="E998" s="39"/>
      <c r="F998" s="40"/>
      <c r="G998" s="84"/>
      <c r="H998" s="41"/>
      <c r="I998" s="84"/>
      <c r="J998" s="42"/>
      <c r="K998" s="117"/>
    </row>
    <row r="999" spans="1:11" s="3" customFormat="1">
      <c r="A999" s="39"/>
      <c r="B999" s="39"/>
      <c r="C999" s="39"/>
      <c r="D999" s="39"/>
      <c r="E999" s="39"/>
      <c r="F999" s="40"/>
      <c r="G999" s="84"/>
      <c r="H999" s="41"/>
      <c r="I999" s="84"/>
      <c r="J999" s="42"/>
      <c r="K999" s="117"/>
    </row>
    <row r="1000" spans="1:11" s="3" customFormat="1">
      <c r="A1000" s="39"/>
      <c r="B1000" s="39"/>
      <c r="C1000" s="39"/>
      <c r="D1000" s="39"/>
      <c r="E1000" s="39"/>
      <c r="F1000" s="40"/>
      <c r="G1000" s="84"/>
      <c r="H1000" s="41"/>
      <c r="I1000" s="84"/>
      <c r="J1000" s="42"/>
      <c r="K1000" s="117"/>
    </row>
    <row r="1001" spans="1:11" s="3" customFormat="1">
      <c r="A1001" s="39"/>
      <c r="B1001" s="39"/>
      <c r="C1001" s="39"/>
      <c r="D1001" s="39"/>
      <c r="E1001" s="39"/>
      <c r="F1001" s="40"/>
      <c r="G1001" s="84"/>
      <c r="H1001" s="41"/>
      <c r="I1001" s="84"/>
      <c r="J1001" s="42"/>
      <c r="K1001" s="117"/>
    </row>
    <row r="1002" spans="1:11" s="3" customFormat="1">
      <c r="A1002" s="39"/>
      <c r="B1002" s="39"/>
      <c r="C1002" s="39"/>
      <c r="D1002" s="39"/>
      <c r="E1002" s="39"/>
      <c r="F1002" s="40"/>
      <c r="G1002" s="84"/>
      <c r="H1002" s="41"/>
      <c r="I1002" s="84"/>
      <c r="J1002" s="42"/>
      <c r="K1002" s="117"/>
    </row>
    <row r="1003" spans="1:11" s="3" customFormat="1">
      <c r="A1003" s="39"/>
      <c r="B1003" s="39"/>
      <c r="C1003" s="39"/>
      <c r="D1003" s="39"/>
      <c r="E1003" s="39"/>
      <c r="F1003" s="40"/>
      <c r="G1003" s="84"/>
      <c r="H1003" s="41"/>
      <c r="I1003" s="84"/>
      <c r="J1003" s="42"/>
      <c r="K1003" s="117"/>
    </row>
    <row r="1004" spans="1:11" s="3" customFormat="1">
      <c r="A1004" s="39"/>
      <c r="B1004" s="39"/>
      <c r="C1004" s="39"/>
      <c r="D1004" s="39"/>
      <c r="E1004" s="39"/>
      <c r="F1004" s="40"/>
      <c r="G1004" s="84"/>
      <c r="H1004" s="41"/>
      <c r="I1004" s="84"/>
      <c r="J1004" s="42"/>
      <c r="K1004" s="117"/>
    </row>
    <row r="1005" spans="1:11" s="3" customFormat="1">
      <c r="A1005" s="39"/>
      <c r="B1005" s="39"/>
      <c r="C1005" s="39"/>
      <c r="D1005" s="39"/>
      <c r="E1005" s="39"/>
      <c r="F1005" s="40"/>
      <c r="G1005" s="84"/>
      <c r="H1005" s="41"/>
      <c r="I1005" s="84"/>
      <c r="J1005" s="42"/>
      <c r="K1005" s="117"/>
    </row>
  </sheetData>
  <sheetProtection sort="0"/>
  <autoFilter ref="A1:J492" xr:uid="{00000000-0001-0000-0000-000000000000}">
    <filterColumn colId="0">
      <colorFilter dxfId="57"/>
    </filterColumn>
  </autoFilter>
  <sortState xmlns:xlrd2="http://schemas.microsoft.com/office/spreadsheetml/2017/richdata2" ref="A2:J1012">
    <sortCondition ref="A2:A1012"/>
  </sortState>
  <phoneticPr fontId="2" type="noConversion"/>
  <conditionalFormatting sqref="A2:A11 A13:A14 A16:A27 A29:A38 A48:A59 A61 A63:A97 A104:A111 A222:A229 A264:A276 A283:A327 A331:A336 A343:A345 A349:A351 A361:A363 A367:A443 A448:A458 A463:A492 A116:A218">
    <cfRule type="expression" dxfId="56" priority="620">
      <formula>ISNUMBER(SEARCH("N",K2))</formula>
    </cfRule>
  </conditionalFormatting>
  <conditionalFormatting sqref="A264:A276 A2:A11 A48:A59 A61 A63:A97 A104:A111 A116:A218 A13:A14 A16:A27 A29:A38 A222:A229 A283:A327 A331:A336 A343:A345 A349:A351 A361:A363 A367:A443 A448:A458 A463:A492">
    <cfRule type="duplicateValues" dxfId="55" priority="619"/>
  </conditionalFormatting>
  <conditionalFormatting sqref="A39 A44">
    <cfRule type="duplicateValues" dxfId="54" priority="58"/>
    <cfRule type="duplicateValues" dxfId="53" priority="59"/>
    <cfRule type="duplicateValues" dxfId="52" priority="60"/>
    <cfRule type="duplicateValues" dxfId="51" priority="61"/>
    <cfRule type="duplicateValues" dxfId="50" priority="62"/>
  </conditionalFormatting>
  <conditionalFormatting sqref="A60">
    <cfRule type="duplicateValues" dxfId="49" priority="49"/>
    <cfRule type="duplicateValues" dxfId="48" priority="50"/>
    <cfRule type="duplicateValues" dxfId="47" priority="51"/>
    <cfRule type="duplicateValues" dxfId="46" priority="52"/>
    <cfRule type="duplicateValues" dxfId="45" priority="53"/>
  </conditionalFormatting>
  <conditionalFormatting sqref="A62">
    <cfRule type="duplicateValues" dxfId="44" priority="40"/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A100:A101">
    <cfRule type="duplicateValues" dxfId="39" priority="31"/>
    <cfRule type="duplicateValues" dxfId="38" priority="32"/>
    <cfRule type="duplicateValues" dxfId="37" priority="33"/>
    <cfRule type="duplicateValues" dxfId="36" priority="34"/>
    <cfRule type="duplicateValues" dxfId="35" priority="35"/>
  </conditionalFormatting>
  <conditionalFormatting sqref="A112:A113">
    <cfRule type="duplicateValues" dxfId="34" priority="26"/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A230:A242">
    <cfRule type="duplicateValues" dxfId="29" priority="21"/>
    <cfRule type="duplicateValues" dxfId="28" priority="22"/>
    <cfRule type="duplicateValues" dxfId="27" priority="23"/>
    <cfRule type="duplicateValues" dxfId="26" priority="24"/>
    <cfRule type="duplicateValues" dxfId="25" priority="25"/>
  </conditionalFormatting>
  <conditionalFormatting sqref="C32:C34 C323:D327 F323:F327 C331:D336 F331:F336">
    <cfRule type="expression" dxfId="24" priority="19">
      <formula>$A32="L"</formula>
    </cfRule>
    <cfRule type="expression" dxfId="23" priority="20">
      <formula>$A32="N"</formula>
    </cfRule>
  </conditionalFormatting>
  <conditionalFormatting sqref="C40:C43">
    <cfRule type="expression" dxfId="22" priority="17">
      <formula>$A40="L"</formula>
    </cfRule>
    <cfRule type="expression" dxfId="21" priority="18">
      <formula>$A40="N"</formula>
    </cfRule>
  </conditionalFormatting>
  <conditionalFormatting sqref="C45:C47">
    <cfRule type="expression" dxfId="20" priority="15">
      <formula>$A45="L"</formula>
    </cfRule>
    <cfRule type="expression" dxfId="19" priority="16">
      <formula>$A45="N"</formula>
    </cfRule>
  </conditionalFormatting>
  <conditionalFormatting sqref="C50">
    <cfRule type="expression" dxfId="18" priority="56">
      <formula>$A50="L"</formula>
    </cfRule>
    <cfRule type="expression" dxfId="17" priority="57">
      <formula>$A50="N"</formula>
    </cfRule>
  </conditionalFormatting>
  <conditionalFormatting sqref="C60">
    <cfRule type="expression" dxfId="16" priority="47">
      <formula>$A60="L"</formula>
    </cfRule>
    <cfRule type="expression" dxfId="15" priority="48">
      <formula>$A60="N"</formula>
    </cfRule>
  </conditionalFormatting>
  <conditionalFormatting sqref="C62">
    <cfRule type="expression" dxfId="14" priority="38">
      <formula>$A62="L"</formula>
    </cfRule>
    <cfRule type="expression" dxfId="13" priority="39">
      <formula>$A62="N"</formula>
    </cfRule>
  </conditionalFormatting>
  <conditionalFormatting sqref="F34">
    <cfRule type="expression" dxfId="12" priority="63">
      <formula>$A34="L"</formula>
    </cfRule>
    <cfRule type="expression" dxfId="11" priority="64">
      <formula>$A34="N"</formula>
    </cfRule>
  </conditionalFormatting>
  <conditionalFormatting sqref="F40:F43">
    <cfRule type="expression" dxfId="10" priority="7">
      <formula>$A40="L"</formula>
    </cfRule>
    <cfRule type="expression" dxfId="9" priority="8">
      <formula>$A40="N"</formula>
    </cfRule>
  </conditionalFormatting>
  <conditionalFormatting sqref="F45:F47">
    <cfRule type="expression" dxfId="8" priority="1">
      <formula>$A45="L"</formula>
    </cfRule>
    <cfRule type="expression" dxfId="7" priority="2">
      <formula>$A45="N"</formula>
    </cfRule>
  </conditionalFormatting>
  <conditionalFormatting sqref="F50">
    <cfRule type="expression" dxfId="6" priority="54">
      <formula>$A50="L"</formula>
    </cfRule>
    <cfRule type="expression" dxfId="5" priority="55">
      <formula>$A50="N"</formula>
    </cfRule>
  </conditionalFormatting>
  <conditionalFormatting sqref="F60">
    <cfRule type="expression" dxfId="4" priority="45">
      <formula>$A60="L"</formula>
    </cfRule>
    <cfRule type="expression" dxfId="3" priority="46">
      <formula>$A60="N"</formula>
    </cfRule>
  </conditionalFormatting>
  <conditionalFormatting sqref="F62">
    <cfRule type="expression" dxfId="2" priority="36">
      <formula>$A62="L"</formula>
    </cfRule>
    <cfRule type="expression" dxfId="1" priority="37">
      <formula>$A62="N"</formula>
    </cfRule>
  </conditionalFormatting>
  <conditionalFormatting sqref="G1:G1048576 I1:I1048576 K1:K1048576">
    <cfRule type="containsText" dxfId="0" priority="188" operator="containsText" text="N">
      <formula>NOT(ISERROR(SEARCH("N",G1)))</formula>
    </cfRule>
  </conditionalFormatting>
  <printOptions horizontalCentered="1"/>
  <pageMargins left="0.15" right="0.15" top="0.15" bottom="0.15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1619-D83C-4999-8D95-F28052A13BED}">
  <sheetPr codeName="Sheet1">
    <tabColor rgb="FFB58C41"/>
  </sheetPr>
  <dimension ref="A1:AQ56"/>
  <sheetViews>
    <sheetView showGridLines="0" zoomScale="120" zoomScaleNormal="120" zoomScaleSheetLayoutView="100" workbookViewId="0">
      <selection activeCell="AI19" sqref="AI19"/>
    </sheetView>
  </sheetViews>
  <sheetFormatPr defaultColWidth="9.140625" defaultRowHeight="15"/>
  <cols>
    <col min="1" max="31" width="3.42578125" style="1" customWidth="1"/>
    <col min="32" max="32" width="15.5703125" style="2" customWidth="1"/>
    <col min="33" max="33" width="15.5703125" style="11" hidden="1" customWidth="1"/>
    <col min="34" max="43" width="9.140625" style="2"/>
    <col min="44" max="16384" width="9.140625" style="1"/>
  </cols>
  <sheetData>
    <row r="1" spans="1:43" ht="8.1" customHeight="1"/>
    <row r="2" spans="1:43" ht="8.1" customHeight="1">
      <c r="E2" s="5" t="s">
        <v>22</v>
      </c>
    </row>
    <row r="3" spans="1:43" ht="8.1" customHeight="1">
      <c r="E3" s="6" t="s">
        <v>20</v>
      </c>
    </row>
    <row r="4" spans="1:43" ht="8.1" customHeight="1">
      <c r="E4" s="4" t="s">
        <v>21</v>
      </c>
    </row>
    <row r="5" spans="1:43" ht="8.1" customHeight="1">
      <c r="E5" s="4" t="s">
        <v>236</v>
      </c>
    </row>
    <row r="6" spans="1:43" ht="8.1" customHeight="1"/>
    <row r="7" spans="1:43" ht="15" customHeight="1">
      <c r="A7" s="201" t="s">
        <v>429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16"/>
      <c r="AG7" s="14"/>
    </row>
    <row r="8" spans="1:43" ht="5.0999999999999996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17"/>
      <c r="AG8" s="14"/>
    </row>
    <row r="9" spans="1:43" s="7" customFormat="1" ht="15" customHeight="1">
      <c r="A9" s="202" t="s">
        <v>339</v>
      </c>
      <c r="B9" s="203"/>
      <c r="C9" s="203"/>
      <c r="D9" s="203"/>
      <c r="E9" s="203"/>
      <c r="F9" s="203"/>
      <c r="G9" s="203"/>
      <c r="H9" s="203"/>
      <c r="I9" s="203"/>
      <c r="J9" s="204"/>
      <c r="K9" s="204"/>
      <c r="L9" s="204"/>
      <c r="M9" s="204"/>
      <c r="N9" s="204"/>
      <c r="O9" s="204"/>
      <c r="P9" s="204"/>
      <c r="Q9" s="204"/>
      <c r="R9" s="205" t="s">
        <v>341</v>
      </c>
      <c r="S9" s="206"/>
      <c r="T9" s="206"/>
      <c r="U9" s="206"/>
      <c r="V9" s="206"/>
      <c r="W9" s="206"/>
      <c r="X9" s="207">
        <f ca="1">NOW()</f>
        <v>46205.500190509258</v>
      </c>
      <c r="Y9" s="207"/>
      <c r="Z9" s="207"/>
      <c r="AA9" s="207"/>
      <c r="AB9" s="207"/>
      <c r="AC9" s="207"/>
      <c r="AD9" s="207"/>
      <c r="AE9" s="208"/>
      <c r="AF9" s="19"/>
      <c r="AG9" s="12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7" customFormat="1" ht="15" customHeight="1">
      <c r="A10" s="188" t="s">
        <v>340</v>
      </c>
      <c r="B10" s="189"/>
      <c r="C10" s="189"/>
      <c r="D10" s="189"/>
      <c r="E10" s="189"/>
      <c r="F10" s="189"/>
      <c r="G10" s="189"/>
      <c r="H10" s="189"/>
      <c r="I10" s="18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10"/>
      <c r="AF10" s="20"/>
      <c r="AG10" s="12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7" customFormat="1" ht="5.0999999999999996" customHeight="1">
      <c r="A11" s="31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0"/>
      <c r="AG11" s="12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7" customFormat="1" ht="15" customHeight="1">
      <c r="A12" s="195" t="s">
        <v>326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7"/>
      <c r="AF12" s="18"/>
      <c r="AG12" s="12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7" customFormat="1" ht="15" customHeight="1">
      <c r="A13" s="198" t="s">
        <v>342</v>
      </c>
      <c r="B13" s="199"/>
      <c r="C13" s="199"/>
      <c r="D13" s="199"/>
      <c r="E13" s="199"/>
      <c r="F13" s="199"/>
      <c r="G13" s="199"/>
      <c r="H13" s="199"/>
      <c r="I13" s="199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139" t="s">
        <v>366</v>
      </c>
      <c r="Y13" s="139"/>
      <c r="Z13" s="139"/>
      <c r="AA13" s="139"/>
      <c r="AB13" s="139"/>
      <c r="AC13" s="139"/>
      <c r="AD13" s="139"/>
      <c r="AE13" s="140"/>
      <c r="AG13" s="29"/>
      <c r="AH13" s="29"/>
      <c r="AI13" s="29"/>
      <c r="AJ13" s="8"/>
      <c r="AK13" s="8"/>
      <c r="AL13" s="8"/>
      <c r="AM13" s="8"/>
      <c r="AN13" s="8"/>
      <c r="AO13" s="8"/>
      <c r="AP13" s="8"/>
      <c r="AQ13" s="8"/>
    </row>
    <row r="14" spans="1:43" s="7" customFormat="1" ht="15" customHeight="1">
      <c r="A14" s="198" t="s">
        <v>343</v>
      </c>
      <c r="B14" s="199"/>
      <c r="C14" s="199"/>
      <c r="D14" s="199"/>
      <c r="E14" s="199"/>
      <c r="F14" s="199"/>
      <c r="G14" s="199"/>
      <c r="H14" s="199"/>
      <c r="I14" s="199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137"/>
      <c r="Y14" s="137"/>
      <c r="Z14" s="137"/>
      <c r="AA14" s="137"/>
      <c r="AB14" s="137"/>
      <c r="AC14" s="137"/>
      <c r="AD14" s="137"/>
      <c r="AE14" s="138"/>
      <c r="AF14" s="20"/>
      <c r="AG14" s="12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7" customFormat="1" ht="15" customHeight="1">
      <c r="A15" s="188" t="s">
        <v>344</v>
      </c>
      <c r="B15" s="189"/>
      <c r="C15" s="189"/>
      <c r="D15" s="189"/>
      <c r="E15" s="189"/>
      <c r="F15" s="189"/>
      <c r="G15" s="189"/>
      <c r="H15" s="189"/>
      <c r="I15" s="189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1"/>
      <c r="AF15" s="20"/>
      <c r="AG15" s="12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5.099999999999999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7"/>
      <c r="AG16" s="15"/>
    </row>
    <row r="17" spans="1:33" ht="30" customHeight="1">
      <c r="A17" s="59"/>
      <c r="B17" s="192" t="s">
        <v>327</v>
      </c>
      <c r="C17" s="192"/>
      <c r="D17" s="192"/>
      <c r="E17" s="192" t="s">
        <v>328</v>
      </c>
      <c r="F17" s="192"/>
      <c r="G17" s="192"/>
      <c r="H17" s="192" t="s">
        <v>329</v>
      </c>
      <c r="I17" s="192"/>
      <c r="J17" s="192"/>
      <c r="K17" s="192"/>
      <c r="L17" s="192" t="s">
        <v>330</v>
      </c>
      <c r="M17" s="192"/>
      <c r="N17" s="192"/>
      <c r="O17" s="192"/>
      <c r="P17" s="192"/>
      <c r="Q17" s="192"/>
      <c r="R17" s="192"/>
      <c r="S17" s="192"/>
      <c r="T17" s="192"/>
      <c r="U17" s="60" t="s">
        <v>331</v>
      </c>
      <c r="V17" s="193" t="s">
        <v>332</v>
      </c>
      <c r="W17" s="193"/>
      <c r="X17" s="193" t="s">
        <v>361</v>
      </c>
      <c r="Y17" s="193"/>
      <c r="Z17" s="193" t="s">
        <v>333</v>
      </c>
      <c r="AA17" s="193"/>
      <c r="AB17" s="193"/>
      <c r="AC17" s="193" t="s">
        <v>334</v>
      </c>
      <c r="AD17" s="193"/>
      <c r="AE17" s="194"/>
      <c r="AF17" s="58"/>
      <c r="AG17" s="28" t="s">
        <v>19</v>
      </c>
    </row>
    <row r="18" spans="1:33" ht="12" customHeight="1">
      <c r="A18" s="61" t="s">
        <v>18</v>
      </c>
      <c r="B18" s="179"/>
      <c r="C18" s="179"/>
      <c r="D18" s="179"/>
      <c r="E18" s="180"/>
      <c r="F18" s="180"/>
      <c r="G18" s="180"/>
      <c r="H18" s="180"/>
      <c r="I18" s="180"/>
      <c r="J18" s="180"/>
      <c r="K18" s="180"/>
      <c r="L18" s="181" t="str">
        <f>IFERROR(VLOOKUP(AG18,'0207'!$E:$J,2,0),"")</f>
        <v/>
      </c>
      <c r="M18" s="181"/>
      <c r="N18" s="181"/>
      <c r="O18" s="181"/>
      <c r="P18" s="181"/>
      <c r="Q18" s="181"/>
      <c r="R18" s="181"/>
      <c r="S18" s="181"/>
      <c r="T18" s="181"/>
      <c r="U18" s="57"/>
      <c r="V18" s="176" t="str">
        <f>IFERROR(VLOOKUP($AG18,'0207'!$E:$J,4,0),"")</f>
        <v/>
      </c>
      <c r="W18" s="176"/>
      <c r="X18" s="177" t="str">
        <f>IFERROR(VLOOKUP($AG18,'0207'!$E:$J,6,0),"")</f>
        <v/>
      </c>
      <c r="Y18" s="177"/>
      <c r="Z18" s="176" t="str">
        <f>IFERROR(V18*U18,"")</f>
        <v/>
      </c>
      <c r="AA18" s="176"/>
      <c r="AB18" s="176"/>
      <c r="AC18" s="177" t="str">
        <f t="shared" ref="AC18:AC39" si="0">IFERROR(X18*U18,"")</f>
        <v/>
      </c>
      <c r="AD18" s="177"/>
      <c r="AE18" s="178"/>
      <c r="AF18" s="56"/>
      <c r="AG18" s="27" t="str">
        <f t="shared" ref="AG18:AG39" si="1">+B18&amp;H18&amp;E18</f>
        <v/>
      </c>
    </row>
    <row r="19" spans="1:33" ht="12" customHeight="1">
      <c r="A19" s="61" t="s">
        <v>235</v>
      </c>
      <c r="B19" s="179"/>
      <c r="C19" s="179"/>
      <c r="D19" s="179"/>
      <c r="E19" s="180"/>
      <c r="F19" s="180"/>
      <c r="G19" s="180"/>
      <c r="H19" s="180"/>
      <c r="I19" s="180"/>
      <c r="J19" s="180"/>
      <c r="K19" s="180"/>
      <c r="L19" s="181" t="str">
        <f>IFERROR(VLOOKUP(AG19,'0207'!$E:$J,2,0),"")</f>
        <v/>
      </c>
      <c r="M19" s="181"/>
      <c r="N19" s="181"/>
      <c r="O19" s="181"/>
      <c r="P19" s="181"/>
      <c r="Q19" s="181"/>
      <c r="R19" s="181"/>
      <c r="S19" s="181"/>
      <c r="T19" s="181"/>
      <c r="U19" s="57"/>
      <c r="V19" s="176" t="str">
        <f>IFERROR(VLOOKUP($AG19,'0207'!$E:$J,4,0),"")</f>
        <v/>
      </c>
      <c r="W19" s="176"/>
      <c r="X19" s="177" t="str">
        <f>IFERROR(VLOOKUP($AG19,'0207'!$E:$J,6,0),"")</f>
        <v/>
      </c>
      <c r="Y19" s="177"/>
      <c r="Z19" s="176" t="str">
        <f t="shared" ref="Z19:Z37" si="2">IFERROR(V19*U19,"")</f>
        <v/>
      </c>
      <c r="AA19" s="176"/>
      <c r="AB19" s="176"/>
      <c r="AC19" s="177" t="str">
        <f t="shared" si="0"/>
        <v/>
      </c>
      <c r="AD19" s="177"/>
      <c r="AE19" s="178"/>
      <c r="AF19" s="56"/>
      <c r="AG19" s="27" t="str">
        <f t="shared" si="1"/>
        <v/>
      </c>
    </row>
    <row r="20" spans="1:33" ht="12" customHeight="1">
      <c r="A20" s="61" t="s">
        <v>0</v>
      </c>
      <c r="B20" s="179"/>
      <c r="C20" s="179"/>
      <c r="D20" s="179"/>
      <c r="E20" s="180"/>
      <c r="F20" s="180"/>
      <c r="G20" s="180"/>
      <c r="H20" s="180"/>
      <c r="I20" s="180"/>
      <c r="J20" s="180"/>
      <c r="K20" s="180"/>
      <c r="L20" s="181" t="str">
        <f>IFERROR(VLOOKUP(AG20,'0207'!$E:$J,2,0),"")</f>
        <v/>
      </c>
      <c r="M20" s="181"/>
      <c r="N20" s="181"/>
      <c r="O20" s="181"/>
      <c r="P20" s="181"/>
      <c r="Q20" s="181"/>
      <c r="R20" s="181"/>
      <c r="S20" s="181"/>
      <c r="T20" s="181"/>
      <c r="U20" s="57"/>
      <c r="V20" s="176" t="str">
        <f>IFERROR(VLOOKUP($AG20,'0207'!$E:$J,4,0),"")</f>
        <v/>
      </c>
      <c r="W20" s="176"/>
      <c r="X20" s="177" t="str">
        <f>IFERROR(VLOOKUP($AG20,'0207'!$E:$J,6,0),"")</f>
        <v/>
      </c>
      <c r="Y20" s="177"/>
      <c r="Z20" s="176" t="str">
        <f t="shared" si="2"/>
        <v/>
      </c>
      <c r="AA20" s="176"/>
      <c r="AB20" s="176"/>
      <c r="AC20" s="177" t="str">
        <f t="shared" si="0"/>
        <v/>
      </c>
      <c r="AD20" s="177"/>
      <c r="AE20" s="178"/>
      <c r="AF20" s="56"/>
      <c r="AG20" s="27" t="str">
        <f t="shared" si="1"/>
        <v/>
      </c>
    </row>
    <row r="21" spans="1:33" ht="12" customHeight="1">
      <c r="A21" s="61" t="s">
        <v>1</v>
      </c>
      <c r="B21" s="179"/>
      <c r="C21" s="179"/>
      <c r="D21" s="179"/>
      <c r="E21" s="180"/>
      <c r="F21" s="180"/>
      <c r="G21" s="180"/>
      <c r="H21" s="180"/>
      <c r="I21" s="180"/>
      <c r="J21" s="180"/>
      <c r="K21" s="180"/>
      <c r="L21" s="181" t="str">
        <f>IFERROR(VLOOKUP(AG21,'0207'!$E:$J,2,0),"")</f>
        <v/>
      </c>
      <c r="M21" s="181"/>
      <c r="N21" s="181"/>
      <c r="O21" s="181"/>
      <c r="P21" s="181"/>
      <c r="Q21" s="181"/>
      <c r="R21" s="181"/>
      <c r="S21" s="181"/>
      <c r="T21" s="181"/>
      <c r="U21" s="57"/>
      <c r="V21" s="176" t="str">
        <f>IFERROR(VLOOKUP($AG21,'0207'!$E:$J,4,0),"")</f>
        <v/>
      </c>
      <c r="W21" s="176"/>
      <c r="X21" s="177" t="str">
        <f>IFERROR(VLOOKUP($AG21,'0207'!$E:$J,6,0),"")</f>
        <v/>
      </c>
      <c r="Y21" s="177"/>
      <c r="Z21" s="176" t="str">
        <f t="shared" si="2"/>
        <v/>
      </c>
      <c r="AA21" s="176"/>
      <c r="AB21" s="176"/>
      <c r="AC21" s="177" t="str">
        <f t="shared" si="0"/>
        <v/>
      </c>
      <c r="AD21" s="177"/>
      <c r="AE21" s="178"/>
      <c r="AF21" s="56"/>
      <c r="AG21" s="27" t="str">
        <f t="shared" si="1"/>
        <v/>
      </c>
    </row>
    <row r="22" spans="1:33" ht="12" customHeight="1">
      <c r="A22" s="61" t="s">
        <v>2</v>
      </c>
      <c r="B22" s="179"/>
      <c r="C22" s="179"/>
      <c r="D22" s="179"/>
      <c r="E22" s="180"/>
      <c r="F22" s="180"/>
      <c r="G22" s="180"/>
      <c r="H22" s="180"/>
      <c r="I22" s="180"/>
      <c r="J22" s="180"/>
      <c r="K22" s="180"/>
      <c r="L22" s="181" t="str">
        <f>IFERROR(VLOOKUP(AG22,'0207'!$E:$J,2,0),"")</f>
        <v/>
      </c>
      <c r="M22" s="181"/>
      <c r="N22" s="181"/>
      <c r="O22" s="181"/>
      <c r="P22" s="181"/>
      <c r="Q22" s="181"/>
      <c r="R22" s="181"/>
      <c r="S22" s="181"/>
      <c r="T22" s="181"/>
      <c r="U22" s="57"/>
      <c r="V22" s="176" t="str">
        <f>IFERROR(VLOOKUP($AG22,'0207'!$E:$J,4,0),"")</f>
        <v/>
      </c>
      <c r="W22" s="176"/>
      <c r="X22" s="177" t="str">
        <f>IFERROR(VLOOKUP($AG22,'0207'!$E:$J,6,0),"")</f>
        <v/>
      </c>
      <c r="Y22" s="177"/>
      <c r="Z22" s="176" t="str">
        <f t="shared" si="2"/>
        <v/>
      </c>
      <c r="AA22" s="176"/>
      <c r="AB22" s="176"/>
      <c r="AC22" s="177" t="str">
        <f t="shared" si="0"/>
        <v/>
      </c>
      <c r="AD22" s="177"/>
      <c r="AE22" s="178"/>
      <c r="AF22" s="56"/>
      <c r="AG22" s="27" t="str">
        <f t="shared" si="1"/>
        <v/>
      </c>
    </row>
    <row r="23" spans="1:33" ht="12" customHeight="1">
      <c r="A23" s="61" t="s">
        <v>3</v>
      </c>
      <c r="B23" s="179"/>
      <c r="C23" s="179"/>
      <c r="D23" s="179"/>
      <c r="E23" s="180"/>
      <c r="F23" s="180"/>
      <c r="G23" s="180"/>
      <c r="H23" s="180"/>
      <c r="I23" s="180"/>
      <c r="J23" s="180"/>
      <c r="K23" s="180"/>
      <c r="L23" s="181" t="str">
        <f>IFERROR(VLOOKUP(AG23,'0207'!$E:$J,2,0),"")</f>
        <v/>
      </c>
      <c r="M23" s="181"/>
      <c r="N23" s="181"/>
      <c r="O23" s="181"/>
      <c r="P23" s="181"/>
      <c r="Q23" s="181"/>
      <c r="R23" s="181"/>
      <c r="S23" s="181"/>
      <c r="T23" s="181"/>
      <c r="U23" s="57"/>
      <c r="V23" s="176" t="str">
        <f>IFERROR(VLOOKUP($AG23,'0207'!$E:$J,4,0),"")</f>
        <v/>
      </c>
      <c r="W23" s="176"/>
      <c r="X23" s="177" t="str">
        <f>IFERROR(VLOOKUP($AG23,'0207'!$E:$J,6,0),"")</f>
        <v/>
      </c>
      <c r="Y23" s="177"/>
      <c r="Z23" s="176" t="str">
        <f t="shared" si="2"/>
        <v/>
      </c>
      <c r="AA23" s="176"/>
      <c r="AB23" s="176"/>
      <c r="AC23" s="177" t="str">
        <f t="shared" si="0"/>
        <v/>
      </c>
      <c r="AD23" s="177"/>
      <c r="AE23" s="178"/>
      <c r="AF23" s="56"/>
      <c r="AG23" s="27" t="str">
        <f t="shared" si="1"/>
        <v/>
      </c>
    </row>
    <row r="24" spans="1:33" ht="12" customHeight="1">
      <c r="A24" s="61" t="s">
        <v>4</v>
      </c>
      <c r="B24" s="179"/>
      <c r="C24" s="179"/>
      <c r="D24" s="179"/>
      <c r="E24" s="180"/>
      <c r="F24" s="180"/>
      <c r="G24" s="180"/>
      <c r="H24" s="180"/>
      <c r="I24" s="180"/>
      <c r="J24" s="180"/>
      <c r="K24" s="180"/>
      <c r="L24" s="181" t="str">
        <f>IFERROR(VLOOKUP(AG24,'0207'!$E:$J,2,0),"")</f>
        <v/>
      </c>
      <c r="M24" s="181"/>
      <c r="N24" s="181"/>
      <c r="O24" s="181"/>
      <c r="P24" s="181"/>
      <c r="Q24" s="181"/>
      <c r="R24" s="181"/>
      <c r="S24" s="181"/>
      <c r="T24" s="181"/>
      <c r="U24" s="57"/>
      <c r="V24" s="176" t="str">
        <f>IFERROR(VLOOKUP($AG24,'0207'!$E:$J,4,0),"")</f>
        <v/>
      </c>
      <c r="W24" s="176"/>
      <c r="X24" s="177" t="str">
        <f>IFERROR(VLOOKUP($AG24,'0207'!$E:$J,6,0),"")</f>
        <v/>
      </c>
      <c r="Y24" s="177"/>
      <c r="Z24" s="176" t="str">
        <f t="shared" si="2"/>
        <v/>
      </c>
      <c r="AA24" s="176"/>
      <c r="AB24" s="176"/>
      <c r="AC24" s="177" t="str">
        <f t="shared" si="0"/>
        <v/>
      </c>
      <c r="AD24" s="177"/>
      <c r="AE24" s="178"/>
      <c r="AF24" s="56"/>
      <c r="AG24" s="27" t="str">
        <f t="shared" si="1"/>
        <v/>
      </c>
    </row>
    <row r="25" spans="1:33" ht="12" customHeight="1">
      <c r="A25" s="61" t="s">
        <v>5</v>
      </c>
      <c r="B25" s="179"/>
      <c r="C25" s="179"/>
      <c r="D25" s="179"/>
      <c r="E25" s="180"/>
      <c r="F25" s="180"/>
      <c r="G25" s="180"/>
      <c r="H25" s="180"/>
      <c r="I25" s="180"/>
      <c r="J25" s="180"/>
      <c r="K25" s="180"/>
      <c r="L25" s="181" t="str">
        <f>IFERROR(VLOOKUP(AG25,'0207'!$E:$J,2,0),"")</f>
        <v/>
      </c>
      <c r="M25" s="181"/>
      <c r="N25" s="181"/>
      <c r="O25" s="181"/>
      <c r="P25" s="181"/>
      <c r="Q25" s="181"/>
      <c r="R25" s="181"/>
      <c r="S25" s="181"/>
      <c r="T25" s="181"/>
      <c r="U25" s="57"/>
      <c r="V25" s="176" t="str">
        <f>IFERROR(VLOOKUP($AG25,'0207'!$E:$J,4,0),"")</f>
        <v/>
      </c>
      <c r="W25" s="176"/>
      <c r="X25" s="177" t="str">
        <f>IFERROR(VLOOKUP($AG25,'0207'!$E:$J,6,0),"")</f>
        <v/>
      </c>
      <c r="Y25" s="177"/>
      <c r="Z25" s="176" t="str">
        <f t="shared" si="2"/>
        <v/>
      </c>
      <c r="AA25" s="176"/>
      <c r="AB25" s="176"/>
      <c r="AC25" s="177" t="str">
        <f t="shared" si="0"/>
        <v/>
      </c>
      <c r="AD25" s="177"/>
      <c r="AE25" s="178"/>
      <c r="AF25" s="56"/>
      <c r="AG25" s="27" t="str">
        <f t="shared" si="1"/>
        <v/>
      </c>
    </row>
    <row r="26" spans="1:33" ht="12" customHeight="1">
      <c r="A26" s="61" t="s">
        <v>6</v>
      </c>
      <c r="B26" s="179"/>
      <c r="C26" s="179"/>
      <c r="D26" s="179"/>
      <c r="E26" s="180"/>
      <c r="F26" s="180"/>
      <c r="G26" s="180"/>
      <c r="H26" s="180"/>
      <c r="I26" s="180"/>
      <c r="J26" s="180"/>
      <c r="K26" s="180"/>
      <c r="L26" s="181" t="str">
        <f>IFERROR(VLOOKUP(AG26,'0207'!$E:$J,2,0),"")</f>
        <v/>
      </c>
      <c r="M26" s="181"/>
      <c r="N26" s="181"/>
      <c r="O26" s="181"/>
      <c r="P26" s="181"/>
      <c r="Q26" s="181"/>
      <c r="R26" s="181"/>
      <c r="S26" s="181"/>
      <c r="T26" s="181"/>
      <c r="U26" s="57"/>
      <c r="V26" s="176" t="str">
        <f>IFERROR(VLOOKUP($AG26,'0207'!$E:$J,4,0),"")</f>
        <v/>
      </c>
      <c r="W26" s="176"/>
      <c r="X26" s="177" t="str">
        <f>IFERROR(VLOOKUP($AG26,'0207'!$E:$J,6,0),"")</f>
        <v/>
      </c>
      <c r="Y26" s="177"/>
      <c r="Z26" s="176" t="str">
        <f t="shared" si="2"/>
        <v/>
      </c>
      <c r="AA26" s="176"/>
      <c r="AB26" s="176"/>
      <c r="AC26" s="177" t="str">
        <f t="shared" si="0"/>
        <v/>
      </c>
      <c r="AD26" s="177"/>
      <c r="AE26" s="178"/>
      <c r="AF26" s="56"/>
      <c r="AG26" s="27" t="str">
        <f t="shared" si="1"/>
        <v/>
      </c>
    </row>
    <row r="27" spans="1:33" ht="12" customHeight="1">
      <c r="A27" s="61" t="s">
        <v>7</v>
      </c>
      <c r="B27" s="179"/>
      <c r="C27" s="179"/>
      <c r="D27" s="179"/>
      <c r="E27" s="180"/>
      <c r="F27" s="180"/>
      <c r="G27" s="180"/>
      <c r="H27" s="180"/>
      <c r="I27" s="180"/>
      <c r="J27" s="180"/>
      <c r="K27" s="180"/>
      <c r="L27" s="181" t="str">
        <f>IFERROR(VLOOKUP(AG27,'0207'!$E:$J,2,0),"")</f>
        <v/>
      </c>
      <c r="M27" s="181"/>
      <c r="N27" s="181"/>
      <c r="O27" s="181"/>
      <c r="P27" s="181"/>
      <c r="Q27" s="181"/>
      <c r="R27" s="181"/>
      <c r="S27" s="181"/>
      <c r="T27" s="181"/>
      <c r="U27" s="57"/>
      <c r="V27" s="176" t="str">
        <f>IFERROR(VLOOKUP($AG27,'0207'!$E:$J,4,0),"")</f>
        <v/>
      </c>
      <c r="W27" s="176"/>
      <c r="X27" s="177" t="str">
        <f>IFERROR(VLOOKUP($AG27,'0207'!$E:$J,6,0),"")</f>
        <v/>
      </c>
      <c r="Y27" s="177"/>
      <c r="Z27" s="176" t="str">
        <f t="shared" si="2"/>
        <v/>
      </c>
      <c r="AA27" s="176"/>
      <c r="AB27" s="176"/>
      <c r="AC27" s="177" t="str">
        <f t="shared" si="0"/>
        <v/>
      </c>
      <c r="AD27" s="177"/>
      <c r="AE27" s="178"/>
      <c r="AF27" s="56"/>
      <c r="AG27" s="27" t="str">
        <f t="shared" si="1"/>
        <v/>
      </c>
    </row>
    <row r="28" spans="1:33" ht="12" customHeight="1">
      <c r="A28" s="61" t="s">
        <v>8</v>
      </c>
      <c r="B28" s="179"/>
      <c r="C28" s="179"/>
      <c r="D28" s="179"/>
      <c r="E28" s="180"/>
      <c r="F28" s="180"/>
      <c r="G28" s="180"/>
      <c r="H28" s="180"/>
      <c r="I28" s="180"/>
      <c r="J28" s="180"/>
      <c r="K28" s="180"/>
      <c r="L28" s="181" t="str">
        <f>IFERROR(VLOOKUP(AG28,'0207'!$E:$J,2,0),"")</f>
        <v/>
      </c>
      <c r="M28" s="181"/>
      <c r="N28" s="181"/>
      <c r="O28" s="181"/>
      <c r="P28" s="181"/>
      <c r="Q28" s="181"/>
      <c r="R28" s="181"/>
      <c r="S28" s="181"/>
      <c r="T28" s="181"/>
      <c r="U28" s="57"/>
      <c r="V28" s="176" t="str">
        <f>IFERROR(VLOOKUP($AG28,'0207'!$E:$J,4,0),"")</f>
        <v/>
      </c>
      <c r="W28" s="176"/>
      <c r="X28" s="177" t="str">
        <f>IFERROR(VLOOKUP($AG28,'0207'!$E:$J,6,0),"")</f>
        <v/>
      </c>
      <c r="Y28" s="177"/>
      <c r="Z28" s="176" t="str">
        <f t="shared" si="2"/>
        <v/>
      </c>
      <c r="AA28" s="176"/>
      <c r="AB28" s="176"/>
      <c r="AC28" s="177" t="str">
        <f t="shared" si="0"/>
        <v/>
      </c>
      <c r="AD28" s="177"/>
      <c r="AE28" s="178"/>
      <c r="AF28" s="56"/>
      <c r="AG28" s="27" t="str">
        <f t="shared" si="1"/>
        <v/>
      </c>
    </row>
    <row r="29" spans="1:33" ht="12" customHeight="1">
      <c r="A29" s="61" t="s">
        <v>9</v>
      </c>
      <c r="B29" s="179"/>
      <c r="C29" s="179"/>
      <c r="D29" s="179"/>
      <c r="E29" s="182"/>
      <c r="F29" s="183"/>
      <c r="G29" s="184"/>
      <c r="H29" s="180"/>
      <c r="I29" s="180"/>
      <c r="J29" s="180"/>
      <c r="K29" s="180"/>
      <c r="L29" s="181" t="str">
        <f>IFERROR(VLOOKUP(AG29,'0207'!$E:$J,2,0),"")</f>
        <v/>
      </c>
      <c r="M29" s="181"/>
      <c r="N29" s="181"/>
      <c r="O29" s="181"/>
      <c r="P29" s="181"/>
      <c r="Q29" s="181"/>
      <c r="R29" s="181"/>
      <c r="S29" s="181"/>
      <c r="T29" s="181"/>
      <c r="U29" s="57"/>
      <c r="V29" s="176" t="str">
        <f>IFERROR(VLOOKUP($AG29,'0207'!$E:$J,4,0),"")</f>
        <v/>
      </c>
      <c r="W29" s="176"/>
      <c r="X29" s="177" t="str">
        <f>IFERROR(VLOOKUP($AG29,'0207'!$E:$J,6,0),"")</f>
        <v/>
      </c>
      <c r="Y29" s="177"/>
      <c r="Z29" s="176" t="str">
        <f t="shared" si="2"/>
        <v/>
      </c>
      <c r="AA29" s="176"/>
      <c r="AB29" s="176"/>
      <c r="AC29" s="177" t="str">
        <f t="shared" si="0"/>
        <v/>
      </c>
      <c r="AD29" s="177"/>
      <c r="AE29" s="178"/>
      <c r="AF29" s="56"/>
      <c r="AG29" s="27" t="str">
        <f t="shared" si="1"/>
        <v/>
      </c>
    </row>
    <row r="30" spans="1:33" ht="12" customHeight="1">
      <c r="A30" s="61" t="s">
        <v>10</v>
      </c>
      <c r="B30" s="179"/>
      <c r="C30" s="179"/>
      <c r="D30" s="179"/>
      <c r="E30" s="182"/>
      <c r="F30" s="183"/>
      <c r="G30" s="184"/>
      <c r="H30" s="180"/>
      <c r="I30" s="180"/>
      <c r="J30" s="180"/>
      <c r="K30" s="180"/>
      <c r="L30" s="185" t="str">
        <f>IFERROR(VLOOKUP(AG30,'0207'!$E:$J,2,0),"")</f>
        <v/>
      </c>
      <c r="M30" s="186"/>
      <c r="N30" s="186"/>
      <c r="O30" s="186"/>
      <c r="P30" s="186"/>
      <c r="Q30" s="186"/>
      <c r="R30" s="186"/>
      <c r="S30" s="186"/>
      <c r="T30" s="187"/>
      <c r="U30" s="57"/>
      <c r="V30" s="176" t="str">
        <f>IFERROR(VLOOKUP($AG30,'0207'!$E:$J,4,0),"")</f>
        <v/>
      </c>
      <c r="W30" s="176"/>
      <c r="X30" s="177" t="str">
        <f>IFERROR(VLOOKUP($AG30,'0207'!$E:$J,6,0),"")</f>
        <v/>
      </c>
      <c r="Y30" s="177"/>
      <c r="Z30" s="176" t="str">
        <f t="shared" si="2"/>
        <v/>
      </c>
      <c r="AA30" s="176"/>
      <c r="AB30" s="176"/>
      <c r="AC30" s="177" t="str">
        <f t="shared" si="0"/>
        <v/>
      </c>
      <c r="AD30" s="177"/>
      <c r="AE30" s="178"/>
      <c r="AF30" s="56"/>
      <c r="AG30" s="27" t="str">
        <f t="shared" si="1"/>
        <v/>
      </c>
    </row>
    <row r="31" spans="1:33" ht="12" customHeight="1">
      <c r="A31" s="61" t="s">
        <v>11</v>
      </c>
      <c r="B31" s="179"/>
      <c r="C31" s="179"/>
      <c r="D31" s="179"/>
      <c r="E31" s="180"/>
      <c r="F31" s="180"/>
      <c r="G31" s="180"/>
      <c r="H31" s="180"/>
      <c r="I31" s="180"/>
      <c r="J31" s="180"/>
      <c r="K31" s="180"/>
      <c r="L31" s="181" t="str">
        <f>IFERROR(VLOOKUP(AG31,'0207'!$E:$J,2,0),"")</f>
        <v/>
      </c>
      <c r="M31" s="181"/>
      <c r="N31" s="181"/>
      <c r="O31" s="181"/>
      <c r="P31" s="181"/>
      <c r="Q31" s="181"/>
      <c r="R31" s="181"/>
      <c r="S31" s="181"/>
      <c r="T31" s="181"/>
      <c r="U31" s="57"/>
      <c r="V31" s="176" t="str">
        <f>IFERROR(VLOOKUP($AG31,'0207'!$E:$J,4,0),"")</f>
        <v/>
      </c>
      <c r="W31" s="176"/>
      <c r="X31" s="177" t="str">
        <f>IFERROR(VLOOKUP($AG31,'0207'!$E:$J,6,0),"")</f>
        <v/>
      </c>
      <c r="Y31" s="177"/>
      <c r="Z31" s="176" t="str">
        <f t="shared" si="2"/>
        <v/>
      </c>
      <c r="AA31" s="176"/>
      <c r="AB31" s="176"/>
      <c r="AC31" s="177" t="str">
        <f t="shared" si="0"/>
        <v/>
      </c>
      <c r="AD31" s="177"/>
      <c r="AE31" s="178"/>
      <c r="AF31" s="56"/>
      <c r="AG31" s="27" t="str">
        <f t="shared" si="1"/>
        <v/>
      </c>
    </row>
    <row r="32" spans="1:33" ht="12" customHeight="1">
      <c r="A32" s="61" t="s">
        <v>12</v>
      </c>
      <c r="B32" s="179"/>
      <c r="C32" s="179"/>
      <c r="D32" s="179"/>
      <c r="E32" s="180"/>
      <c r="F32" s="180"/>
      <c r="G32" s="180"/>
      <c r="H32" s="180"/>
      <c r="I32" s="180"/>
      <c r="J32" s="180"/>
      <c r="K32" s="180"/>
      <c r="L32" s="181" t="str">
        <f>IFERROR(VLOOKUP(AG32,'0207'!$E:$J,2,0),"")</f>
        <v/>
      </c>
      <c r="M32" s="181"/>
      <c r="N32" s="181"/>
      <c r="O32" s="181"/>
      <c r="P32" s="181"/>
      <c r="Q32" s="181"/>
      <c r="R32" s="181"/>
      <c r="S32" s="181"/>
      <c r="T32" s="181"/>
      <c r="U32" s="57"/>
      <c r="V32" s="176" t="str">
        <f>IFERROR(VLOOKUP($AG32,'0207'!$E:$J,4,0),"")</f>
        <v/>
      </c>
      <c r="W32" s="176"/>
      <c r="X32" s="177" t="str">
        <f>IFERROR(VLOOKUP($AG32,'0207'!$E:$J,6,0),"")</f>
        <v/>
      </c>
      <c r="Y32" s="177"/>
      <c r="Z32" s="176" t="str">
        <f t="shared" si="2"/>
        <v/>
      </c>
      <c r="AA32" s="176"/>
      <c r="AB32" s="176"/>
      <c r="AC32" s="177" t="str">
        <f t="shared" si="0"/>
        <v/>
      </c>
      <c r="AD32" s="177"/>
      <c r="AE32" s="178"/>
      <c r="AF32" s="56"/>
      <c r="AG32" s="27" t="str">
        <f t="shared" si="1"/>
        <v/>
      </c>
    </row>
    <row r="33" spans="1:43" ht="12" customHeight="1">
      <c r="A33" s="61" t="s">
        <v>13</v>
      </c>
      <c r="B33" s="179"/>
      <c r="C33" s="179"/>
      <c r="D33" s="179"/>
      <c r="E33" s="180"/>
      <c r="F33" s="180"/>
      <c r="G33" s="180"/>
      <c r="H33" s="180"/>
      <c r="I33" s="180"/>
      <c r="J33" s="180"/>
      <c r="K33" s="180"/>
      <c r="L33" s="181" t="str">
        <f>IFERROR(VLOOKUP(AG33,'0207'!$E:$J,2,0),"")</f>
        <v/>
      </c>
      <c r="M33" s="181"/>
      <c r="N33" s="181"/>
      <c r="O33" s="181"/>
      <c r="P33" s="181"/>
      <c r="Q33" s="181"/>
      <c r="R33" s="181"/>
      <c r="S33" s="181"/>
      <c r="T33" s="181"/>
      <c r="U33" s="57"/>
      <c r="V33" s="176" t="str">
        <f>IFERROR(VLOOKUP($AG33,'0207'!$E:$J,4,0),"")</f>
        <v/>
      </c>
      <c r="W33" s="176"/>
      <c r="X33" s="177" t="str">
        <f>IFERROR(VLOOKUP($AG33,'0207'!$E:$J,6,0),"")</f>
        <v/>
      </c>
      <c r="Y33" s="177"/>
      <c r="Z33" s="176" t="str">
        <f t="shared" si="2"/>
        <v/>
      </c>
      <c r="AA33" s="176"/>
      <c r="AB33" s="176"/>
      <c r="AC33" s="177" t="str">
        <f t="shared" si="0"/>
        <v/>
      </c>
      <c r="AD33" s="177"/>
      <c r="AE33" s="178"/>
      <c r="AF33" s="56"/>
      <c r="AG33" s="27" t="str">
        <f t="shared" si="1"/>
        <v/>
      </c>
    </row>
    <row r="34" spans="1:43" ht="12" customHeight="1">
      <c r="A34" s="61" t="s">
        <v>14</v>
      </c>
      <c r="B34" s="179"/>
      <c r="C34" s="179"/>
      <c r="D34" s="179"/>
      <c r="E34" s="180"/>
      <c r="F34" s="180"/>
      <c r="G34" s="180"/>
      <c r="H34" s="180"/>
      <c r="I34" s="180"/>
      <c r="J34" s="180"/>
      <c r="K34" s="180"/>
      <c r="L34" s="181" t="str">
        <f>IFERROR(VLOOKUP(AG34,'0207'!$E:$J,2,0),"")</f>
        <v/>
      </c>
      <c r="M34" s="181"/>
      <c r="N34" s="181"/>
      <c r="O34" s="181"/>
      <c r="P34" s="181"/>
      <c r="Q34" s="181"/>
      <c r="R34" s="181"/>
      <c r="S34" s="181"/>
      <c r="T34" s="181"/>
      <c r="U34" s="57"/>
      <c r="V34" s="176" t="str">
        <f>IFERROR(VLOOKUP($AG34,'0207'!$E:$J,4,0),"")</f>
        <v/>
      </c>
      <c r="W34" s="176"/>
      <c r="X34" s="177" t="str">
        <f>IFERROR(VLOOKUP($AG34,'0207'!$E:$J,6,0),"")</f>
        <v/>
      </c>
      <c r="Y34" s="177"/>
      <c r="Z34" s="176" t="str">
        <f t="shared" si="2"/>
        <v/>
      </c>
      <c r="AA34" s="176"/>
      <c r="AB34" s="176"/>
      <c r="AC34" s="177" t="str">
        <f t="shared" si="0"/>
        <v/>
      </c>
      <c r="AD34" s="177"/>
      <c r="AE34" s="178"/>
      <c r="AF34" s="56"/>
      <c r="AG34" s="27" t="str">
        <f t="shared" si="1"/>
        <v/>
      </c>
    </row>
    <row r="35" spans="1:43" ht="12" customHeight="1">
      <c r="A35" s="61" t="s">
        <v>15</v>
      </c>
      <c r="B35" s="179"/>
      <c r="C35" s="179"/>
      <c r="D35" s="179"/>
      <c r="E35" s="180"/>
      <c r="F35" s="180"/>
      <c r="G35" s="180"/>
      <c r="H35" s="180"/>
      <c r="I35" s="180"/>
      <c r="J35" s="180"/>
      <c r="K35" s="180"/>
      <c r="L35" s="181" t="str">
        <f>IFERROR(VLOOKUP(AG35,'0207'!$E:$J,2,0),"")</f>
        <v/>
      </c>
      <c r="M35" s="181"/>
      <c r="N35" s="181"/>
      <c r="O35" s="181"/>
      <c r="P35" s="181"/>
      <c r="Q35" s="181"/>
      <c r="R35" s="181"/>
      <c r="S35" s="181"/>
      <c r="T35" s="181"/>
      <c r="U35" s="57"/>
      <c r="V35" s="176" t="str">
        <f>IFERROR(VLOOKUP($AG35,'0207'!$E:$J,4,0),"")</f>
        <v/>
      </c>
      <c r="W35" s="176"/>
      <c r="X35" s="177" t="str">
        <f>IFERROR(VLOOKUP($AG35,'0207'!$E:$J,6,0),"")</f>
        <v/>
      </c>
      <c r="Y35" s="177"/>
      <c r="Z35" s="176" t="str">
        <f t="shared" si="2"/>
        <v/>
      </c>
      <c r="AA35" s="176"/>
      <c r="AB35" s="176"/>
      <c r="AC35" s="177" t="str">
        <f t="shared" si="0"/>
        <v/>
      </c>
      <c r="AD35" s="177"/>
      <c r="AE35" s="178"/>
      <c r="AF35" s="56"/>
      <c r="AG35" s="27" t="str">
        <f t="shared" si="1"/>
        <v/>
      </c>
    </row>
    <row r="36" spans="1:43" ht="12" customHeight="1">
      <c r="A36" s="61" t="s">
        <v>16</v>
      </c>
      <c r="B36" s="179"/>
      <c r="C36" s="179"/>
      <c r="D36" s="179"/>
      <c r="E36" s="180"/>
      <c r="F36" s="180"/>
      <c r="G36" s="180"/>
      <c r="H36" s="180"/>
      <c r="I36" s="180"/>
      <c r="J36" s="180"/>
      <c r="K36" s="180"/>
      <c r="L36" s="181" t="str">
        <f>IFERROR(VLOOKUP(AG36,'0207'!$E:$J,2,0),"")</f>
        <v/>
      </c>
      <c r="M36" s="181"/>
      <c r="N36" s="181"/>
      <c r="O36" s="181"/>
      <c r="P36" s="181"/>
      <c r="Q36" s="181"/>
      <c r="R36" s="181"/>
      <c r="S36" s="181"/>
      <c r="T36" s="181"/>
      <c r="U36" s="57"/>
      <c r="V36" s="176" t="str">
        <f>IFERROR(VLOOKUP($AG36,'0207'!$E:$J,4,0),"")</f>
        <v/>
      </c>
      <c r="W36" s="176"/>
      <c r="X36" s="177" t="str">
        <f>IFERROR(VLOOKUP($AG36,'0207'!$E:$J,6,0),"")</f>
        <v/>
      </c>
      <c r="Y36" s="177"/>
      <c r="Z36" s="176" t="str">
        <f t="shared" ref="Z36" si="3">IFERROR(V36*U36,"")</f>
        <v/>
      </c>
      <c r="AA36" s="176"/>
      <c r="AB36" s="176"/>
      <c r="AC36" s="177" t="str">
        <f t="shared" ref="AC36" si="4">IFERROR(X36*U36,"")</f>
        <v/>
      </c>
      <c r="AD36" s="177"/>
      <c r="AE36" s="178"/>
      <c r="AF36" s="56"/>
      <c r="AG36" s="27" t="str">
        <f t="shared" si="1"/>
        <v/>
      </c>
    </row>
    <row r="37" spans="1:43" ht="12" customHeight="1">
      <c r="A37" s="61" t="s">
        <v>17</v>
      </c>
      <c r="B37" s="179"/>
      <c r="C37" s="179"/>
      <c r="D37" s="179"/>
      <c r="E37" s="180"/>
      <c r="F37" s="180"/>
      <c r="G37" s="180"/>
      <c r="H37" s="180"/>
      <c r="I37" s="180"/>
      <c r="J37" s="180"/>
      <c r="K37" s="180"/>
      <c r="L37" s="181" t="str">
        <f>IFERROR(VLOOKUP(AG37,'0207'!$E:$J,2,0),"")</f>
        <v/>
      </c>
      <c r="M37" s="181"/>
      <c r="N37" s="181"/>
      <c r="O37" s="181"/>
      <c r="P37" s="181"/>
      <c r="Q37" s="181"/>
      <c r="R37" s="181"/>
      <c r="S37" s="181"/>
      <c r="T37" s="181"/>
      <c r="U37" s="57"/>
      <c r="V37" s="176" t="str">
        <f>IFERROR(VLOOKUP($AG37,'0207'!$E:$J,4,0),"")</f>
        <v/>
      </c>
      <c r="W37" s="176"/>
      <c r="X37" s="177" t="str">
        <f>IFERROR(VLOOKUP($AG37,'0207'!$E:$J,6,0),"")</f>
        <v/>
      </c>
      <c r="Y37" s="177"/>
      <c r="Z37" s="176" t="str">
        <f t="shared" si="2"/>
        <v/>
      </c>
      <c r="AA37" s="176"/>
      <c r="AB37" s="176"/>
      <c r="AC37" s="177" t="str">
        <f t="shared" ref="AC37" si="5">IFERROR(X37*U37,"")</f>
        <v/>
      </c>
      <c r="AD37" s="177"/>
      <c r="AE37" s="178"/>
      <c r="AF37" s="56"/>
      <c r="AG37" s="27" t="str">
        <f t="shared" si="1"/>
        <v/>
      </c>
    </row>
    <row r="38" spans="1:43" ht="12" customHeight="1">
      <c r="A38" s="61" t="s">
        <v>427</v>
      </c>
      <c r="B38" s="179"/>
      <c r="C38" s="179"/>
      <c r="D38" s="179"/>
      <c r="E38" s="180"/>
      <c r="F38" s="180"/>
      <c r="G38" s="180"/>
      <c r="H38" s="180"/>
      <c r="I38" s="180"/>
      <c r="J38" s="180"/>
      <c r="K38" s="180"/>
      <c r="L38" s="181" t="str">
        <f>IFERROR(VLOOKUP(AG38,'0207'!$E:$J,2,0),"")</f>
        <v/>
      </c>
      <c r="M38" s="181"/>
      <c r="N38" s="181"/>
      <c r="O38" s="181"/>
      <c r="P38" s="181"/>
      <c r="Q38" s="181"/>
      <c r="R38" s="181"/>
      <c r="S38" s="181"/>
      <c r="T38" s="181"/>
      <c r="U38" s="57"/>
      <c r="V38" s="176" t="str">
        <f>IFERROR(VLOOKUP($AG38,'0207'!$E:$J,4,0),"")</f>
        <v/>
      </c>
      <c r="W38" s="176"/>
      <c r="X38" s="177" t="str">
        <f>IFERROR(VLOOKUP($AG38,'0207'!$E:$J,6,0),"")</f>
        <v/>
      </c>
      <c r="Y38" s="177"/>
      <c r="Z38" s="176" t="str">
        <f t="shared" ref="Z38" si="6">IFERROR(V38*U38,"")</f>
        <v/>
      </c>
      <c r="AA38" s="176"/>
      <c r="AB38" s="176"/>
      <c r="AC38" s="177" t="str">
        <f t="shared" ref="AC38" si="7">IFERROR(X38*U38,"")</f>
        <v/>
      </c>
      <c r="AD38" s="177"/>
      <c r="AE38" s="178"/>
      <c r="AF38" s="56"/>
      <c r="AG38" s="27" t="str">
        <f t="shared" si="1"/>
        <v/>
      </c>
    </row>
    <row r="39" spans="1:43" ht="12" customHeight="1">
      <c r="A39" s="76" t="s">
        <v>428</v>
      </c>
      <c r="B39" s="213"/>
      <c r="C39" s="213"/>
      <c r="D39" s="213"/>
      <c r="E39" s="214"/>
      <c r="F39" s="214"/>
      <c r="G39" s="214"/>
      <c r="H39" s="214"/>
      <c r="I39" s="214"/>
      <c r="J39" s="214"/>
      <c r="K39" s="214"/>
      <c r="L39" s="215" t="str">
        <f>IFERROR(VLOOKUP(AG39,'0207'!$E:$J,2,0),"")</f>
        <v/>
      </c>
      <c r="M39" s="215"/>
      <c r="N39" s="215"/>
      <c r="O39" s="215"/>
      <c r="P39" s="215"/>
      <c r="Q39" s="215"/>
      <c r="R39" s="215"/>
      <c r="S39" s="215"/>
      <c r="T39" s="215"/>
      <c r="U39" s="75"/>
      <c r="V39" s="211" t="str">
        <f>IFERROR(VLOOKUP($AG39,'0207'!$E:$J,4,0),"")</f>
        <v/>
      </c>
      <c r="W39" s="211"/>
      <c r="X39" s="212" t="str">
        <f>IFERROR(VLOOKUP($AG39,'0207'!$E:$J,6,0),"")</f>
        <v/>
      </c>
      <c r="Y39" s="212"/>
      <c r="Z39" s="211" t="str">
        <f t="shared" ref="Z39" si="8">IFERROR(V39*U39,"")</f>
        <v/>
      </c>
      <c r="AA39" s="211"/>
      <c r="AB39" s="211"/>
      <c r="AC39" s="212" t="str">
        <f t="shared" si="0"/>
        <v/>
      </c>
      <c r="AD39" s="212"/>
      <c r="AE39" s="216"/>
      <c r="AF39" s="56"/>
      <c r="AG39" s="27" t="str">
        <f t="shared" si="1"/>
        <v/>
      </c>
    </row>
    <row r="40" spans="1:43" s="9" customFormat="1" ht="15" customHeight="1">
      <c r="A40" s="162" t="s">
        <v>472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70" t="s">
        <v>360</v>
      </c>
      <c r="R40" s="71"/>
      <c r="S40" s="71"/>
      <c r="T40" s="71"/>
      <c r="U40" s="72">
        <f>SUM(U18:U39)</f>
        <v>0</v>
      </c>
      <c r="V40" s="165" t="s">
        <v>359</v>
      </c>
      <c r="W40" s="166"/>
      <c r="X40" s="166"/>
      <c r="Y40" s="166"/>
      <c r="Z40" s="167">
        <f>SUM(Z18:AB39)</f>
        <v>0</v>
      </c>
      <c r="AA40" s="167"/>
      <c r="AB40" s="167"/>
      <c r="AC40" s="168">
        <f>SUM(AC18:AE39)</f>
        <v>0</v>
      </c>
      <c r="AD40" s="168"/>
      <c r="AE40" s="169"/>
      <c r="AF40" s="21"/>
      <c r="AG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5.099999999999999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17"/>
      <c r="AG41" s="14"/>
    </row>
    <row r="42" spans="1:43" s="24" customFormat="1" ht="20.100000000000001" customHeight="1">
      <c r="A42" s="170" t="s">
        <v>335</v>
      </c>
      <c r="B42" s="170"/>
      <c r="C42" s="170"/>
      <c r="D42" s="170"/>
      <c r="E42" s="170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34"/>
      <c r="R42" s="170" t="s">
        <v>345</v>
      </c>
      <c r="S42" s="170"/>
      <c r="T42" s="170"/>
      <c r="U42" s="170"/>
      <c r="V42" s="170"/>
      <c r="W42" s="170"/>
      <c r="X42" s="35" t="s">
        <v>238</v>
      </c>
      <c r="Y42" s="171"/>
      <c r="Z42" s="171"/>
      <c r="AA42" s="171"/>
      <c r="AB42" s="171"/>
      <c r="AC42" s="171"/>
      <c r="AD42" s="171"/>
      <c r="AE42" s="171"/>
      <c r="AF42" s="25"/>
      <c r="AG42" s="14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5.0999999999999996" customHeight="1">
      <c r="A43" s="3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17"/>
      <c r="AG43" s="14"/>
    </row>
    <row r="44" spans="1:43" ht="30" customHeight="1">
      <c r="A44" s="172" t="s">
        <v>336</v>
      </c>
      <c r="B44" s="172"/>
      <c r="C44" s="172"/>
      <c r="D44" s="172"/>
      <c r="E44" s="172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37"/>
      <c r="R44" s="174" t="s">
        <v>337</v>
      </c>
      <c r="S44" s="174"/>
      <c r="T44" s="174"/>
      <c r="U44" s="174"/>
      <c r="V44" s="174"/>
      <c r="W44" s="174"/>
      <c r="X44" s="174"/>
      <c r="Y44" s="175" t="s">
        <v>338</v>
      </c>
      <c r="Z44" s="175"/>
      <c r="AA44" s="175"/>
      <c r="AB44" s="175"/>
      <c r="AC44" s="175"/>
      <c r="AD44" s="175"/>
      <c r="AE44" s="175"/>
      <c r="AF44" s="22"/>
      <c r="AG44" s="14"/>
    </row>
    <row r="45" spans="1:43" ht="5.0999999999999996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"/>
      <c r="AG45" s="14"/>
    </row>
    <row r="46" spans="1:43" ht="185.1" customHeight="1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23"/>
      <c r="AG46" s="8"/>
    </row>
    <row r="47" spans="1:43" ht="5.0999999999999996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23"/>
      <c r="AG47" s="8"/>
    </row>
    <row r="48" spans="1:43" ht="15" customHeight="1">
      <c r="A48" s="153" t="s">
        <v>346</v>
      </c>
      <c r="B48" s="154"/>
      <c r="C48" s="154"/>
      <c r="D48" s="154"/>
      <c r="E48" s="154"/>
      <c r="F48" s="154"/>
      <c r="G48" s="154"/>
      <c r="H48" s="154"/>
      <c r="I48" s="154"/>
      <c r="J48" s="155" t="s">
        <v>347</v>
      </c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6"/>
      <c r="AF48" s="17"/>
      <c r="AG48" s="2"/>
    </row>
    <row r="49" spans="1:33" ht="15" customHeight="1">
      <c r="A49" s="157" t="s">
        <v>348</v>
      </c>
      <c r="B49" s="158"/>
      <c r="C49" s="158"/>
      <c r="D49" s="158"/>
      <c r="E49" s="158"/>
      <c r="F49" s="158"/>
      <c r="G49" s="158"/>
      <c r="H49" s="158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21" t="s">
        <v>371</v>
      </c>
      <c r="W49" s="121"/>
      <c r="X49" s="121"/>
      <c r="Y49" s="121"/>
      <c r="Z49" s="121"/>
      <c r="AA49" s="121"/>
      <c r="AB49" s="121"/>
      <c r="AC49" s="121"/>
      <c r="AD49" s="121"/>
      <c r="AE49" s="122"/>
      <c r="AF49" s="17"/>
      <c r="AG49" s="14"/>
    </row>
    <row r="50" spans="1:33" ht="15" customHeight="1">
      <c r="A50" s="147" t="s">
        <v>349</v>
      </c>
      <c r="B50" s="148"/>
      <c r="C50" s="148"/>
      <c r="D50" s="148"/>
      <c r="E50" s="148"/>
      <c r="F50" s="148"/>
      <c r="G50" s="148"/>
      <c r="H50" s="148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62"/>
      <c r="W50" s="66" t="s">
        <v>367</v>
      </c>
      <c r="X50" s="67"/>
      <c r="Y50" s="67"/>
      <c r="Z50" s="67"/>
      <c r="AA50" s="67"/>
      <c r="AB50" s="67"/>
      <c r="AC50" s="67"/>
      <c r="AD50" s="67"/>
      <c r="AE50" s="47"/>
      <c r="AF50" s="17"/>
      <c r="AG50" s="14"/>
    </row>
    <row r="51" spans="1:33" ht="15" customHeight="1">
      <c r="A51" s="147" t="s">
        <v>352</v>
      </c>
      <c r="B51" s="148"/>
      <c r="C51" s="148"/>
      <c r="D51" s="148"/>
      <c r="E51" s="148"/>
      <c r="F51" s="148"/>
      <c r="G51" s="148"/>
      <c r="H51" s="148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63"/>
      <c r="W51" s="66" t="s">
        <v>368</v>
      </c>
      <c r="X51" s="67"/>
      <c r="Y51" s="67"/>
      <c r="Z51" s="67"/>
      <c r="AA51" s="67"/>
      <c r="AB51" s="67"/>
      <c r="AC51" s="67"/>
      <c r="AD51" s="67"/>
      <c r="AE51" s="47"/>
      <c r="AF51" s="17"/>
      <c r="AG51" s="14"/>
    </row>
    <row r="52" spans="1:33" ht="15" customHeight="1">
      <c r="A52" s="141" t="s">
        <v>350</v>
      </c>
      <c r="B52" s="142"/>
      <c r="C52" s="142"/>
      <c r="D52" s="142"/>
      <c r="E52" s="142"/>
      <c r="F52" s="142"/>
      <c r="G52" s="142"/>
      <c r="H52" s="142"/>
      <c r="I52" s="143"/>
      <c r="J52" s="144"/>
      <c r="K52" s="144"/>
      <c r="L52" s="69" t="s">
        <v>237</v>
      </c>
      <c r="M52" s="145"/>
      <c r="N52" s="145"/>
      <c r="O52" s="69" t="s">
        <v>237</v>
      </c>
      <c r="P52" s="145"/>
      <c r="Q52" s="145"/>
      <c r="R52" s="69" t="s">
        <v>237</v>
      </c>
      <c r="S52" s="145"/>
      <c r="T52" s="145"/>
      <c r="U52" s="146"/>
      <c r="V52" s="68"/>
      <c r="W52" s="66" t="s">
        <v>369</v>
      </c>
      <c r="X52" s="67"/>
      <c r="Y52" s="67"/>
      <c r="Z52" s="67"/>
      <c r="AA52" s="67"/>
      <c r="AB52" s="67"/>
      <c r="AC52" s="67"/>
      <c r="AD52" s="67"/>
      <c r="AE52" s="47"/>
      <c r="AF52" s="17"/>
      <c r="AG52" s="14"/>
    </row>
    <row r="53" spans="1:33" ht="15" customHeight="1">
      <c r="A53" s="147" t="s">
        <v>351</v>
      </c>
      <c r="B53" s="148"/>
      <c r="C53" s="148"/>
      <c r="D53" s="148"/>
      <c r="E53" s="148"/>
      <c r="F53" s="148"/>
      <c r="G53" s="148"/>
      <c r="H53" s="149"/>
      <c r="I53" s="64" t="s">
        <v>239</v>
      </c>
      <c r="J53" s="65"/>
      <c r="K53" s="65"/>
      <c r="L53" s="150"/>
      <c r="M53" s="150"/>
      <c r="N53" s="150"/>
      <c r="O53" s="150"/>
      <c r="P53" s="64" t="s">
        <v>240</v>
      </c>
      <c r="Q53" s="65"/>
      <c r="R53" s="151"/>
      <c r="S53" s="151"/>
      <c r="T53" s="151"/>
      <c r="U53" s="152"/>
      <c r="V53" s="124" t="s">
        <v>357</v>
      </c>
      <c r="W53" s="125"/>
      <c r="X53" s="125"/>
      <c r="Y53" s="125"/>
      <c r="Z53" s="125"/>
      <c r="AA53" s="125"/>
      <c r="AB53" s="125"/>
      <c r="AC53" s="125"/>
      <c r="AD53" s="125"/>
      <c r="AE53" s="126"/>
      <c r="AF53" s="17"/>
      <c r="AG53" s="14"/>
    </row>
    <row r="54" spans="1:33" ht="15" customHeight="1">
      <c r="A54" s="133" t="s">
        <v>358</v>
      </c>
      <c r="B54" s="134"/>
      <c r="C54" s="134"/>
      <c r="D54" s="134"/>
      <c r="E54" s="134"/>
      <c r="F54" s="134"/>
      <c r="G54" s="134"/>
      <c r="H54" s="134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27"/>
      <c r="W54" s="128"/>
      <c r="X54" s="128"/>
      <c r="Y54" s="128"/>
      <c r="Z54" s="128"/>
      <c r="AA54" s="128"/>
      <c r="AB54" s="128"/>
      <c r="AC54" s="128"/>
      <c r="AD54" s="128"/>
      <c r="AE54" s="129"/>
    </row>
    <row r="55" spans="1:33" ht="15" customHeight="1">
      <c r="A55" s="135"/>
      <c r="B55" s="136"/>
      <c r="C55" s="136"/>
      <c r="D55" s="136"/>
      <c r="E55" s="136"/>
      <c r="F55" s="136"/>
      <c r="G55" s="136"/>
      <c r="H55" s="136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30"/>
      <c r="W55" s="131"/>
      <c r="X55" s="131"/>
      <c r="Y55" s="131"/>
      <c r="Z55" s="131"/>
      <c r="AA55" s="131"/>
      <c r="AB55" s="131"/>
      <c r="AC55" s="131"/>
      <c r="AD55" s="131"/>
      <c r="AE55" s="132"/>
    </row>
    <row r="56" spans="1:33" ht="12" customHeight="1">
      <c r="A56" s="123" t="s">
        <v>370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</row>
  </sheetData>
  <sheetProtection algorithmName="SHA-512" hashValue="RNtXzRHScJWjNImOgJIY4oJuSQaG3CCWlAEcCF40ehPwZTkNkMuDj5LLS9cCCz3p/1qqo05FMZJHWOvydvoX8A==" saltValue="Vp6riL727E1As+EdRRLwZw==" spinCount="100000" sheet="1" objects="1" scenarios="1"/>
  <protectedRanges>
    <protectedRange sqref="N46:P48" name="Receiver Signature"/>
    <protectedRange sqref="H18:H39" name="chooseItem"/>
    <protectedRange sqref="R18:T39 M18:O39" name="chooseItem_1"/>
    <protectedRange sqref="E18:F39" name="chooseItem_2"/>
  </protectedRanges>
  <mergeCells count="234">
    <mergeCell ref="Z36:AB36"/>
    <mergeCell ref="Z38:AB38"/>
    <mergeCell ref="AC36:AE36"/>
    <mergeCell ref="AC38:AE38"/>
    <mergeCell ref="Z37:AB37"/>
    <mergeCell ref="AC37:AE37"/>
    <mergeCell ref="Z39:AB39"/>
    <mergeCell ref="AC39:AE39"/>
    <mergeCell ref="X36:Y36"/>
    <mergeCell ref="X38:Y38"/>
    <mergeCell ref="V39:W39"/>
    <mergeCell ref="X39:Y39"/>
    <mergeCell ref="V37:W37"/>
    <mergeCell ref="X37:Y37"/>
    <mergeCell ref="V36:W36"/>
    <mergeCell ref="V38:W38"/>
    <mergeCell ref="H38:K38"/>
    <mergeCell ref="B39:D39"/>
    <mergeCell ref="E39:G39"/>
    <mergeCell ref="H39:K39"/>
    <mergeCell ref="L39:T39"/>
    <mergeCell ref="B37:D37"/>
    <mergeCell ref="E37:G37"/>
    <mergeCell ref="H37:K37"/>
    <mergeCell ref="L37:T37"/>
    <mergeCell ref="L36:T36"/>
    <mergeCell ref="L38:T38"/>
    <mergeCell ref="B36:D36"/>
    <mergeCell ref="E36:G36"/>
    <mergeCell ref="H36:K36"/>
    <mergeCell ref="B38:D38"/>
    <mergeCell ref="E38:G38"/>
    <mergeCell ref="A12:AE12"/>
    <mergeCell ref="A13:I13"/>
    <mergeCell ref="J13:W13"/>
    <mergeCell ref="A14:I14"/>
    <mergeCell ref="J14:W14"/>
    <mergeCell ref="A7:AE7"/>
    <mergeCell ref="A9:I9"/>
    <mergeCell ref="J9:Q9"/>
    <mergeCell ref="R9:W9"/>
    <mergeCell ref="X9:AE9"/>
    <mergeCell ref="A10:I10"/>
    <mergeCell ref="J10:AE10"/>
    <mergeCell ref="A15:I15"/>
    <mergeCell ref="J15:AE15"/>
    <mergeCell ref="B17:D17"/>
    <mergeCell ref="E17:G17"/>
    <mergeCell ref="H17:K17"/>
    <mergeCell ref="L17:T17"/>
    <mergeCell ref="V17:W17"/>
    <mergeCell ref="X17:Y17"/>
    <mergeCell ref="Z17:AB17"/>
    <mergeCell ref="AC17:AE17"/>
    <mergeCell ref="Z18:AB18"/>
    <mergeCell ref="AC18:AE18"/>
    <mergeCell ref="B19:D19"/>
    <mergeCell ref="E19:G19"/>
    <mergeCell ref="H19:K19"/>
    <mergeCell ref="L19:T19"/>
    <mergeCell ref="V19:W19"/>
    <mergeCell ref="X19:Y19"/>
    <mergeCell ref="Z19:AB19"/>
    <mergeCell ref="AC19:AE19"/>
    <mergeCell ref="B18:D18"/>
    <mergeCell ref="E18:G18"/>
    <mergeCell ref="H18:K18"/>
    <mergeCell ref="L18:T18"/>
    <mergeCell ref="V18:W18"/>
    <mergeCell ref="X18:Y18"/>
    <mergeCell ref="Z20:AB20"/>
    <mergeCell ref="AC20:AE20"/>
    <mergeCell ref="B21:D21"/>
    <mergeCell ref="E21:G21"/>
    <mergeCell ref="H21:K21"/>
    <mergeCell ref="L21:T21"/>
    <mergeCell ref="V21:W21"/>
    <mergeCell ref="X21:Y21"/>
    <mergeCell ref="Z21:AB21"/>
    <mergeCell ref="AC21:AE21"/>
    <mergeCell ref="B20:D20"/>
    <mergeCell ref="E20:G20"/>
    <mergeCell ref="H20:K20"/>
    <mergeCell ref="L20:T20"/>
    <mergeCell ref="V20:W20"/>
    <mergeCell ref="X20:Y20"/>
    <mergeCell ref="Z22:AB22"/>
    <mergeCell ref="AC22:AE22"/>
    <mergeCell ref="B23:D23"/>
    <mergeCell ref="E23:G23"/>
    <mergeCell ref="H23:K23"/>
    <mergeCell ref="L23:T23"/>
    <mergeCell ref="V23:W23"/>
    <mergeCell ref="X23:Y23"/>
    <mergeCell ref="Z23:AB23"/>
    <mergeCell ref="AC23:AE23"/>
    <mergeCell ref="B22:D22"/>
    <mergeCell ref="E22:G22"/>
    <mergeCell ref="H22:K22"/>
    <mergeCell ref="L22:T22"/>
    <mergeCell ref="V22:W22"/>
    <mergeCell ref="X22:Y22"/>
    <mergeCell ref="Z24:AB24"/>
    <mergeCell ref="AC24:AE24"/>
    <mergeCell ref="B25:D25"/>
    <mergeCell ref="E25:G25"/>
    <mergeCell ref="H25:K25"/>
    <mergeCell ref="L25:T25"/>
    <mergeCell ref="V25:W25"/>
    <mergeCell ref="X25:Y25"/>
    <mergeCell ref="Z25:AB25"/>
    <mergeCell ref="AC25:AE25"/>
    <mergeCell ref="B24:D24"/>
    <mergeCell ref="E24:G24"/>
    <mergeCell ref="H24:K24"/>
    <mergeCell ref="L24:T24"/>
    <mergeCell ref="V24:W24"/>
    <mergeCell ref="X24:Y24"/>
    <mergeCell ref="Z26:AB26"/>
    <mergeCell ref="AC26:AE26"/>
    <mergeCell ref="B27:D27"/>
    <mergeCell ref="E27:G27"/>
    <mergeCell ref="H27:K27"/>
    <mergeCell ref="L27:T27"/>
    <mergeCell ref="V27:W27"/>
    <mergeCell ref="X27:Y27"/>
    <mergeCell ref="Z27:AB27"/>
    <mergeCell ref="AC27:AE27"/>
    <mergeCell ref="B26:D26"/>
    <mergeCell ref="E26:G26"/>
    <mergeCell ref="H26:K26"/>
    <mergeCell ref="L26:T26"/>
    <mergeCell ref="V26:W26"/>
    <mergeCell ref="X26:Y26"/>
    <mergeCell ref="Z28:AB28"/>
    <mergeCell ref="AC28:AE28"/>
    <mergeCell ref="B29:D29"/>
    <mergeCell ref="E29:G29"/>
    <mergeCell ref="H29:K29"/>
    <mergeCell ref="L29:T29"/>
    <mergeCell ref="V29:W29"/>
    <mergeCell ref="X29:Y29"/>
    <mergeCell ref="Z29:AB29"/>
    <mergeCell ref="AC29:AE29"/>
    <mergeCell ref="B28:D28"/>
    <mergeCell ref="E28:G28"/>
    <mergeCell ref="H28:K28"/>
    <mergeCell ref="L28:T28"/>
    <mergeCell ref="V28:W28"/>
    <mergeCell ref="X28:Y28"/>
    <mergeCell ref="Z30:AB30"/>
    <mergeCell ref="AC30:AE30"/>
    <mergeCell ref="B31:D31"/>
    <mergeCell ref="E31:G31"/>
    <mergeCell ref="H31:K31"/>
    <mergeCell ref="L31:T31"/>
    <mergeCell ref="V31:W31"/>
    <mergeCell ref="X31:Y31"/>
    <mergeCell ref="Z31:AB31"/>
    <mergeCell ref="AC31:AE31"/>
    <mergeCell ref="B30:D30"/>
    <mergeCell ref="E30:G30"/>
    <mergeCell ref="H30:K30"/>
    <mergeCell ref="L30:T30"/>
    <mergeCell ref="V30:W30"/>
    <mergeCell ref="X30:Y30"/>
    <mergeCell ref="Z32:AB32"/>
    <mergeCell ref="AC32:AE32"/>
    <mergeCell ref="B33:D33"/>
    <mergeCell ref="E33:G33"/>
    <mergeCell ref="H33:K33"/>
    <mergeCell ref="L33:T33"/>
    <mergeCell ref="V33:W33"/>
    <mergeCell ref="X33:Y33"/>
    <mergeCell ref="Z33:AB33"/>
    <mergeCell ref="AC33:AE33"/>
    <mergeCell ref="B32:D32"/>
    <mergeCell ref="E32:G32"/>
    <mergeCell ref="H32:K32"/>
    <mergeCell ref="L32:T32"/>
    <mergeCell ref="V32:W32"/>
    <mergeCell ref="X32:Y32"/>
    <mergeCell ref="Z34:AB34"/>
    <mergeCell ref="AC34:AE34"/>
    <mergeCell ref="B35:D35"/>
    <mergeCell ref="E35:G35"/>
    <mergeCell ref="H35:K35"/>
    <mergeCell ref="L35:T35"/>
    <mergeCell ref="V35:W35"/>
    <mergeCell ref="X35:Y35"/>
    <mergeCell ref="Z35:AB35"/>
    <mergeCell ref="AC35:AE35"/>
    <mergeCell ref="B34:D34"/>
    <mergeCell ref="E34:G34"/>
    <mergeCell ref="H34:K34"/>
    <mergeCell ref="L34:T34"/>
    <mergeCell ref="V34:W34"/>
    <mergeCell ref="X34:Y34"/>
    <mergeCell ref="A40:P40"/>
    <mergeCell ref="V40:Y40"/>
    <mergeCell ref="Z40:AB40"/>
    <mergeCell ref="AC40:AE40"/>
    <mergeCell ref="A42:E42"/>
    <mergeCell ref="F42:P42"/>
    <mergeCell ref="R42:W42"/>
    <mergeCell ref="Y42:AE42"/>
    <mergeCell ref="A44:E44"/>
    <mergeCell ref="F44:P44"/>
    <mergeCell ref="R44:X44"/>
    <mergeCell ref="Y44:AE44"/>
    <mergeCell ref="I54:U55"/>
    <mergeCell ref="V49:AE49"/>
    <mergeCell ref="A56:AE56"/>
    <mergeCell ref="V53:AE55"/>
    <mergeCell ref="A54:H55"/>
    <mergeCell ref="X14:AE14"/>
    <mergeCell ref="X13:AE13"/>
    <mergeCell ref="A52:H52"/>
    <mergeCell ref="I52:K52"/>
    <mergeCell ref="M52:N52"/>
    <mergeCell ref="P52:Q52"/>
    <mergeCell ref="S52:U52"/>
    <mergeCell ref="A53:H53"/>
    <mergeCell ref="L53:O53"/>
    <mergeCell ref="R53:U53"/>
    <mergeCell ref="A48:I48"/>
    <mergeCell ref="J48:AE48"/>
    <mergeCell ref="A49:H49"/>
    <mergeCell ref="I49:U49"/>
    <mergeCell ref="A50:H50"/>
    <mergeCell ref="I50:U50"/>
    <mergeCell ref="A51:H51"/>
    <mergeCell ref="I51:U51"/>
    <mergeCell ref="A46:AE46"/>
  </mergeCells>
  <phoneticPr fontId="46" type="noConversion"/>
  <dataValidations count="2">
    <dataValidation type="list" allowBlank="1" showInputMessage="1" showErrorMessage="1" prompt="Please choose one_x000a_請選擇一個" sqref="X14:AE14" xr:uid="{16D489C7-476D-421E-8D72-A370A0385360}">
      <formula1>"Self Pickup | 自取, Delivery | 送貨"</formula1>
    </dataValidation>
    <dataValidation type="list" allowBlank="1" showInputMessage="1" showErrorMessage="1" prompt="Please choose one_x000a_請選擇一個" sqref="V50:V52" xr:uid="{F65A40BB-F603-432F-A167-F1930738E597}">
      <formula1>"X"</formula1>
    </dataValidation>
  </dataValidations>
  <printOptions horizontalCentered="1" verticalCentered="1"/>
  <pageMargins left="0.15" right="0.15" top="0.15" bottom="0.15" header="0" footer="0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923030-473B-4E94-AF1F-366942F685DD}">
          <x14:formula1>
            <xm:f>OFFSET('0207'!$B$1,MATCH(B18,'0207'!B:B,0)-1,2,COUNTIF('0207'!B:B,B18),1)</xm:f>
          </x14:formula1>
          <xm:sqref>E18:E39</xm:sqref>
        </x14:dataValidation>
        <x14:dataValidation type="list" allowBlank="1" showInputMessage="1" showErrorMessage="1" xr:uid="{72DF675A-6D63-4AFA-A714-F086FDA6E913}">
          <x14:formula1>
            <xm:f>OFFSET('0207'!$B$1,MATCH(B18,'0207'!B:B,0)-1,1,COUNTIF('0207'!B:B,B18),1)</xm:f>
          </x14:formula1>
          <xm:sqref>H18:H39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3C4C-A91E-48B5-AA2F-8BD2D12E12F2}">
  <sheetPr>
    <tabColor rgb="FFB58C41"/>
  </sheetPr>
  <dimension ref="A1:AQ56"/>
  <sheetViews>
    <sheetView showGridLines="0" zoomScale="120" zoomScaleNormal="120" zoomScaleSheetLayoutView="100" workbookViewId="0">
      <selection activeCell="B18" sqref="B18:D18"/>
    </sheetView>
  </sheetViews>
  <sheetFormatPr defaultColWidth="9.140625" defaultRowHeight="15"/>
  <cols>
    <col min="1" max="31" width="3.42578125" style="1" customWidth="1"/>
    <col min="32" max="32" width="15.5703125" style="2" customWidth="1"/>
    <col min="33" max="33" width="15.5703125" style="11" hidden="1" customWidth="1"/>
    <col min="34" max="43" width="9.140625" style="2"/>
    <col min="44" max="16384" width="9.140625" style="1"/>
  </cols>
  <sheetData>
    <row r="1" spans="1:43" ht="8.1" customHeight="1"/>
    <row r="2" spans="1:43" ht="8.1" customHeight="1">
      <c r="E2" s="5" t="s">
        <v>22</v>
      </c>
    </row>
    <row r="3" spans="1:43" ht="8.1" customHeight="1">
      <c r="E3" s="6" t="s">
        <v>20</v>
      </c>
    </row>
    <row r="4" spans="1:43" ht="8.1" customHeight="1">
      <c r="E4" s="4" t="s">
        <v>21</v>
      </c>
    </row>
    <row r="5" spans="1:43" ht="8.1" customHeight="1">
      <c r="E5" s="4" t="s">
        <v>236</v>
      </c>
    </row>
    <row r="6" spans="1:43" ht="8.1" customHeight="1"/>
    <row r="7" spans="1:43" ht="15" customHeight="1">
      <c r="A7" s="201" t="s">
        <v>429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16"/>
      <c r="AG7" s="14"/>
    </row>
    <row r="8" spans="1:43" ht="5.0999999999999996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17"/>
      <c r="AG8" s="14"/>
    </row>
    <row r="9" spans="1:43" s="7" customFormat="1" ht="15" customHeight="1">
      <c r="A9" s="202" t="s">
        <v>339</v>
      </c>
      <c r="B9" s="203"/>
      <c r="C9" s="203"/>
      <c r="D9" s="203"/>
      <c r="E9" s="203"/>
      <c r="F9" s="203"/>
      <c r="G9" s="203"/>
      <c r="H9" s="203"/>
      <c r="I9" s="203"/>
      <c r="J9" s="204"/>
      <c r="K9" s="204"/>
      <c r="L9" s="204"/>
      <c r="M9" s="204"/>
      <c r="N9" s="204"/>
      <c r="O9" s="204"/>
      <c r="P9" s="204"/>
      <c r="Q9" s="204"/>
      <c r="R9" s="205" t="s">
        <v>341</v>
      </c>
      <c r="S9" s="206"/>
      <c r="T9" s="206"/>
      <c r="U9" s="206"/>
      <c r="V9" s="206"/>
      <c r="W9" s="206"/>
      <c r="X9" s="207">
        <f ca="1">NOW()</f>
        <v>46205.500190509258</v>
      </c>
      <c r="Y9" s="207"/>
      <c r="Z9" s="207"/>
      <c r="AA9" s="207"/>
      <c r="AB9" s="207"/>
      <c r="AC9" s="207"/>
      <c r="AD9" s="207"/>
      <c r="AE9" s="208"/>
      <c r="AF9" s="19"/>
      <c r="AG9" s="12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7" customFormat="1" ht="15" customHeight="1">
      <c r="A10" s="188" t="s">
        <v>340</v>
      </c>
      <c r="B10" s="189"/>
      <c r="C10" s="189"/>
      <c r="D10" s="189"/>
      <c r="E10" s="189"/>
      <c r="F10" s="189"/>
      <c r="G10" s="189"/>
      <c r="H10" s="189"/>
      <c r="I10" s="18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10"/>
      <c r="AF10" s="20"/>
      <c r="AG10" s="12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7" customFormat="1" ht="5.0999999999999996" customHeight="1">
      <c r="A11" s="31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0"/>
      <c r="AG11" s="12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7" customFormat="1" ht="15" customHeight="1">
      <c r="A12" s="195" t="s">
        <v>326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7"/>
      <c r="AF12" s="18"/>
      <c r="AG12" s="12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7" customFormat="1" ht="15" customHeight="1">
      <c r="A13" s="198" t="s">
        <v>342</v>
      </c>
      <c r="B13" s="199"/>
      <c r="C13" s="199"/>
      <c r="D13" s="199"/>
      <c r="E13" s="199"/>
      <c r="F13" s="199"/>
      <c r="G13" s="199"/>
      <c r="H13" s="199"/>
      <c r="I13" s="199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139" t="s">
        <v>366</v>
      </c>
      <c r="Y13" s="139"/>
      <c r="Z13" s="139"/>
      <c r="AA13" s="139"/>
      <c r="AB13" s="139"/>
      <c r="AC13" s="139"/>
      <c r="AD13" s="139"/>
      <c r="AE13" s="140"/>
      <c r="AG13" s="29"/>
      <c r="AH13" s="29"/>
      <c r="AI13" s="29"/>
      <c r="AJ13" s="8"/>
      <c r="AK13" s="8"/>
      <c r="AL13" s="8"/>
      <c r="AM13" s="8"/>
      <c r="AN13" s="8"/>
      <c r="AO13" s="8"/>
      <c r="AP13" s="8"/>
      <c r="AQ13" s="8"/>
    </row>
    <row r="14" spans="1:43" s="7" customFormat="1" ht="15" customHeight="1">
      <c r="A14" s="198" t="s">
        <v>343</v>
      </c>
      <c r="B14" s="199"/>
      <c r="C14" s="199"/>
      <c r="D14" s="199"/>
      <c r="E14" s="199"/>
      <c r="F14" s="199"/>
      <c r="G14" s="199"/>
      <c r="H14" s="199"/>
      <c r="I14" s="199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137"/>
      <c r="Y14" s="137"/>
      <c r="Z14" s="137"/>
      <c r="AA14" s="137"/>
      <c r="AB14" s="137"/>
      <c r="AC14" s="137"/>
      <c r="AD14" s="137"/>
      <c r="AE14" s="138"/>
      <c r="AF14" s="20"/>
      <c r="AG14" s="12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7" customFormat="1" ht="15" customHeight="1">
      <c r="A15" s="188" t="s">
        <v>344</v>
      </c>
      <c r="B15" s="189"/>
      <c r="C15" s="189"/>
      <c r="D15" s="189"/>
      <c r="E15" s="189"/>
      <c r="F15" s="189"/>
      <c r="G15" s="189"/>
      <c r="H15" s="189"/>
      <c r="I15" s="189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1"/>
      <c r="AF15" s="20"/>
      <c r="AG15" s="12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5.099999999999999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7"/>
      <c r="AG16" s="15"/>
    </row>
    <row r="17" spans="1:33" ht="30" customHeight="1">
      <c r="A17" s="59"/>
      <c r="B17" s="192" t="s">
        <v>327</v>
      </c>
      <c r="C17" s="192"/>
      <c r="D17" s="192"/>
      <c r="E17" s="192" t="s">
        <v>328</v>
      </c>
      <c r="F17" s="192"/>
      <c r="G17" s="192"/>
      <c r="H17" s="192" t="s">
        <v>329</v>
      </c>
      <c r="I17" s="192"/>
      <c r="J17" s="192"/>
      <c r="K17" s="192"/>
      <c r="L17" s="192" t="s">
        <v>330</v>
      </c>
      <c r="M17" s="192"/>
      <c r="N17" s="192"/>
      <c r="O17" s="192"/>
      <c r="P17" s="192"/>
      <c r="Q17" s="192"/>
      <c r="R17" s="192"/>
      <c r="S17" s="192"/>
      <c r="T17" s="192"/>
      <c r="U17" s="60" t="s">
        <v>331</v>
      </c>
      <c r="V17" s="193" t="s">
        <v>332</v>
      </c>
      <c r="W17" s="193"/>
      <c r="X17" s="193" t="s">
        <v>361</v>
      </c>
      <c r="Y17" s="193"/>
      <c r="Z17" s="193" t="s">
        <v>333</v>
      </c>
      <c r="AA17" s="193"/>
      <c r="AB17" s="193"/>
      <c r="AC17" s="193" t="s">
        <v>334</v>
      </c>
      <c r="AD17" s="193"/>
      <c r="AE17" s="194"/>
      <c r="AF17" s="58"/>
      <c r="AG17" s="28" t="s">
        <v>19</v>
      </c>
    </row>
    <row r="18" spans="1:33" ht="12" customHeight="1">
      <c r="A18" s="61" t="s">
        <v>18</v>
      </c>
      <c r="B18" s="179"/>
      <c r="C18" s="179"/>
      <c r="D18" s="179"/>
      <c r="E18" s="180"/>
      <c r="F18" s="180"/>
      <c r="G18" s="180"/>
      <c r="H18" s="180"/>
      <c r="I18" s="180"/>
      <c r="J18" s="180"/>
      <c r="K18" s="180"/>
      <c r="L18" s="181" t="str">
        <f>IFERROR(VLOOKUP(AG18,'0207'!$E:$J,2,0),"")</f>
        <v/>
      </c>
      <c r="M18" s="181"/>
      <c r="N18" s="181"/>
      <c r="O18" s="181"/>
      <c r="P18" s="181"/>
      <c r="Q18" s="181"/>
      <c r="R18" s="181"/>
      <c r="S18" s="181"/>
      <c r="T18" s="181"/>
      <c r="U18" s="57"/>
      <c r="V18" s="176" t="str">
        <f>IFERROR(VLOOKUP($AG18,'0207'!$E:$J,4,0),"")</f>
        <v/>
      </c>
      <c r="W18" s="176"/>
      <c r="X18" s="177" t="str">
        <f>IFERROR(VLOOKUP($AG18,'0207'!$E:$J,6,0),"")</f>
        <v/>
      </c>
      <c r="Y18" s="177"/>
      <c r="Z18" s="176" t="str">
        <f>IFERROR(V18*U18,"")</f>
        <v/>
      </c>
      <c r="AA18" s="176"/>
      <c r="AB18" s="176"/>
      <c r="AC18" s="177" t="str">
        <f t="shared" ref="AC18:AC39" si="0">IFERROR(X18*U18,"")</f>
        <v/>
      </c>
      <c r="AD18" s="177"/>
      <c r="AE18" s="178"/>
      <c r="AF18" s="56"/>
      <c r="AG18" s="27" t="str">
        <f t="shared" ref="AG18:AG39" si="1">+B18&amp;H18&amp;E18</f>
        <v/>
      </c>
    </row>
    <row r="19" spans="1:33" ht="12" customHeight="1">
      <c r="A19" s="61" t="s">
        <v>235</v>
      </c>
      <c r="B19" s="179"/>
      <c r="C19" s="179"/>
      <c r="D19" s="179"/>
      <c r="E19" s="180"/>
      <c r="F19" s="180"/>
      <c r="G19" s="180"/>
      <c r="H19" s="180"/>
      <c r="I19" s="180"/>
      <c r="J19" s="180"/>
      <c r="K19" s="180"/>
      <c r="L19" s="181" t="str">
        <f>IFERROR(VLOOKUP(AG19,'0207'!$E:$J,2,0),"")</f>
        <v/>
      </c>
      <c r="M19" s="181"/>
      <c r="N19" s="181"/>
      <c r="O19" s="181"/>
      <c r="P19" s="181"/>
      <c r="Q19" s="181"/>
      <c r="R19" s="181"/>
      <c r="S19" s="181"/>
      <c r="T19" s="181"/>
      <c r="U19" s="57"/>
      <c r="V19" s="176" t="str">
        <f>IFERROR(VLOOKUP($AG19,'0207'!$E:$J,4,0),"")</f>
        <v/>
      </c>
      <c r="W19" s="176"/>
      <c r="X19" s="177" t="str">
        <f>IFERROR(VLOOKUP($AG19,'0207'!$E:$J,6,0),"")</f>
        <v/>
      </c>
      <c r="Y19" s="177"/>
      <c r="Z19" s="176" t="str">
        <f t="shared" ref="Z19:Z39" si="2">IFERROR(V19*U19,"")</f>
        <v/>
      </c>
      <c r="AA19" s="176"/>
      <c r="AB19" s="176"/>
      <c r="AC19" s="177" t="str">
        <f t="shared" si="0"/>
        <v/>
      </c>
      <c r="AD19" s="177"/>
      <c r="AE19" s="178"/>
      <c r="AF19" s="56"/>
      <c r="AG19" s="27" t="str">
        <f t="shared" si="1"/>
        <v/>
      </c>
    </row>
    <row r="20" spans="1:33" ht="12" customHeight="1">
      <c r="A20" s="61" t="s">
        <v>0</v>
      </c>
      <c r="B20" s="179"/>
      <c r="C20" s="179"/>
      <c r="D20" s="179"/>
      <c r="E20" s="180"/>
      <c r="F20" s="180"/>
      <c r="G20" s="180"/>
      <c r="H20" s="180"/>
      <c r="I20" s="180"/>
      <c r="J20" s="180"/>
      <c r="K20" s="180"/>
      <c r="L20" s="181" t="str">
        <f>IFERROR(VLOOKUP(AG20,'0207'!$E:$J,2,0),"")</f>
        <v/>
      </c>
      <c r="M20" s="181"/>
      <c r="N20" s="181"/>
      <c r="O20" s="181"/>
      <c r="P20" s="181"/>
      <c r="Q20" s="181"/>
      <c r="R20" s="181"/>
      <c r="S20" s="181"/>
      <c r="T20" s="181"/>
      <c r="U20" s="57"/>
      <c r="V20" s="176" t="str">
        <f>IFERROR(VLOOKUP($AG20,'0207'!$E:$J,4,0),"")</f>
        <v/>
      </c>
      <c r="W20" s="176"/>
      <c r="X20" s="177" t="str">
        <f>IFERROR(VLOOKUP($AG20,'0207'!$E:$J,6,0),"")</f>
        <v/>
      </c>
      <c r="Y20" s="177"/>
      <c r="Z20" s="176" t="str">
        <f t="shared" si="2"/>
        <v/>
      </c>
      <c r="AA20" s="176"/>
      <c r="AB20" s="176"/>
      <c r="AC20" s="177" t="str">
        <f t="shared" si="0"/>
        <v/>
      </c>
      <c r="AD20" s="177"/>
      <c r="AE20" s="178"/>
      <c r="AF20" s="56"/>
      <c r="AG20" s="27" t="str">
        <f t="shared" si="1"/>
        <v/>
      </c>
    </row>
    <row r="21" spans="1:33" ht="12" customHeight="1">
      <c r="A21" s="61" t="s">
        <v>1</v>
      </c>
      <c r="B21" s="179"/>
      <c r="C21" s="179"/>
      <c r="D21" s="179"/>
      <c r="E21" s="180"/>
      <c r="F21" s="180"/>
      <c r="G21" s="180"/>
      <c r="H21" s="180"/>
      <c r="I21" s="180"/>
      <c r="J21" s="180"/>
      <c r="K21" s="180"/>
      <c r="L21" s="181" t="str">
        <f>IFERROR(VLOOKUP(AG21,'0207'!$E:$J,2,0),"")</f>
        <v/>
      </c>
      <c r="M21" s="181"/>
      <c r="N21" s="181"/>
      <c r="O21" s="181"/>
      <c r="P21" s="181"/>
      <c r="Q21" s="181"/>
      <c r="R21" s="181"/>
      <c r="S21" s="181"/>
      <c r="T21" s="181"/>
      <c r="U21" s="57"/>
      <c r="V21" s="176" t="str">
        <f>IFERROR(VLOOKUP($AG21,'0207'!$E:$J,4,0),"")</f>
        <v/>
      </c>
      <c r="W21" s="176"/>
      <c r="X21" s="177" t="str">
        <f>IFERROR(VLOOKUP($AG21,'0207'!$E:$J,6,0),"")</f>
        <v/>
      </c>
      <c r="Y21" s="177"/>
      <c r="Z21" s="176" t="str">
        <f t="shared" si="2"/>
        <v/>
      </c>
      <c r="AA21" s="176"/>
      <c r="AB21" s="176"/>
      <c r="AC21" s="177" t="str">
        <f t="shared" si="0"/>
        <v/>
      </c>
      <c r="AD21" s="177"/>
      <c r="AE21" s="178"/>
      <c r="AF21" s="56"/>
      <c r="AG21" s="27" t="str">
        <f t="shared" si="1"/>
        <v/>
      </c>
    </row>
    <row r="22" spans="1:33" ht="12" customHeight="1">
      <c r="A22" s="61" t="s">
        <v>2</v>
      </c>
      <c r="B22" s="179"/>
      <c r="C22" s="179"/>
      <c r="D22" s="179"/>
      <c r="E22" s="180"/>
      <c r="F22" s="180"/>
      <c r="G22" s="180"/>
      <c r="H22" s="180"/>
      <c r="I22" s="180"/>
      <c r="J22" s="180"/>
      <c r="K22" s="180"/>
      <c r="L22" s="181" t="str">
        <f>IFERROR(VLOOKUP(AG22,'0207'!$E:$J,2,0),"")</f>
        <v/>
      </c>
      <c r="M22" s="181"/>
      <c r="N22" s="181"/>
      <c r="O22" s="181"/>
      <c r="P22" s="181"/>
      <c r="Q22" s="181"/>
      <c r="R22" s="181"/>
      <c r="S22" s="181"/>
      <c r="T22" s="181"/>
      <c r="U22" s="57"/>
      <c r="V22" s="176" t="str">
        <f>IFERROR(VLOOKUP($AG22,'0207'!$E:$J,4,0),"")</f>
        <v/>
      </c>
      <c r="W22" s="176"/>
      <c r="X22" s="177" t="str">
        <f>IFERROR(VLOOKUP($AG22,'0207'!$E:$J,6,0),"")</f>
        <v/>
      </c>
      <c r="Y22" s="177"/>
      <c r="Z22" s="176" t="str">
        <f t="shared" si="2"/>
        <v/>
      </c>
      <c r="AA22" s="176"/>
      <c r="AB22" s="176"/>
      <c r="AC22" s="177" t="str">
        <f t="shared" si="0"/>
        <v/>
      </c>
      <c r="AD22" s="177"/>
      <c r="AE22" s="178"/>
      <c r="AF22" s="56"/>
      <c r="AG22" s="27" t="str">
        <f t="shared" si="1"/>
        <v/>
      </c>
    </row>
    <row r="23" spans="1:33" ht="12" customHeight="1">
      <c r="A23" s="61" t="s">
        <v>3</v>
      </c>
      <c r="B23" s="179"/>
      <c r="C23" s="179"/>
      <c r="D23" s="179"/>
      <c r="E23" s="180"/>
      <c r="F23" s="180"/>
      <c r="G23" s="180"/>
      <c r="H23" s="180"/>
      <c r="I23" s="180"/>
      <c r="J23" s="180"/>
      <c r="K23" s="180"/>
      <c r="L23" s="181" t="str">
        <f>IFERROR(VLOOKUP(AG23,'0207'!$E:$J,2,0),"")</f>
        <v/>
      </c>
      <c r="M23" s="181"/>
      <c r="N23" s="181"/>
      <c r="O23" s="181"/>
      <c r="P23" s="181"/>
      <c r="Q23" s="181"/>
      <c r="R23" s="181"/>
      <c r="S23" s="181"/>
      <c r="T23" s="181"/>
      <c r="U23" s="57"/>
      <c r="V23" s="176" t="str">
        <f>IFERROR(VLOOKUP($AG23,'0207'!$E:$J,4,0),"")</f>
        <v/>
      </c>
      <c r="W23" s="176"/>
      <c r="X23" s="177" t="str">
        <f>IFERROR(VLOOKUP($AG23,'0207'!$E:$J,6,0),"")</f>
        <v/>
      </c>
      <c r="Y23" s="177"/>
      <c r="Z23" s="176" t="str">
        <f t="shared" si="2"/>
        <v/>
      </c>
      <c r="AA23" s="176"/>
      <c r="AB23" s="176"/>
      <c r="AC23" s="177" t="str">
        <f t="shared" si="0"/>
        <v/>
      </c>
      <c r="AD23" s="177"/>
      <c r="AE23" s="178"/>
      <c r="AF23" s="56"/>
      <c r="AG23" s="27" t="str">
        <f t="shared" si="1"/>
        <v/>
      </c>
    </row>
    <row r="24" spans="1:33" ht="12" customHeight="1">
      <c r="A24" s="61" t="s">
        <v>4</v>
      </c>
      <c r="B24" s="179"/>
      <c r="C24" s="179"/>
      <c r="D24" s="179"/>
      <c r="E24" s="180"/>
      <c r="F24" s="180"/>
      <c r="G24" s="180"/>
      <c r="H24" s="180"/>
      <c r="I24" s="180"/>
      <c r="J24" s="180"/>
      <c r="K24" s="180"/>
      <c r="L24" s="181" t="str">
        <f>IFERROR(VLOOKUP(AG24,'0207'!$E:$J,2,0),"")</f>
        <v/>
      </c>
      <c r="M24" s="181"/>
      <c r="N24" s="181"/>
      <c r="O24" s="181"/>
      <c r="P24" s="181"/>
      <c r="Q24" s="181"/>
      <c r="R24" s="181"/>
      <c r="S24" s="181"/>
      <c r="T24" s="181"/>
      <c r="U24" s="57"/>
      <c r="V24" s="176" t="str">
        <f>IFERROR(VLOOKUP($AG24,'0207'!$E:$J,4,0),"")</f>
        <v/>
      </c>
      <c r="W24" s="176"/>
      <c r="X24" s="177" t="str">
        <f>IFERROR(VLOOKUP($AG24,'0207'!$E:$J,6,0),"")</f>
        <v/>
      </c>
      <c r="Y24" s="177"/>
      <c r="Z24" s="176" t="str">
        <f t="shared" si="2"/>
        <v/>
      </c>
      <c r="AA24" s="176"/>
      <c r="AB24" s="176"/>
      <c r="AC24" s="177" t="str">
        <f t="shared" si="0"/>
        <v/>
      </c>
      <c r="AD24" s="177"/>
      <c r="AE24" s="178"/>
      <c r="AF24" s="56"/>
      <c r="AG24" s="27" t="str">
        <f t="shared" si="1"/>
        <v/>
      </c>
    </row>
    <row r="25" spans="1:33" ht="12" customHeight="1">
      <c r="A25" s="61" t="s">
        <v>5</v>
      </c>
      <c r="B25" s="179"/>
      <c r="C25" s="179"/>
      <c r="D25" s="179"/>
      <c r="E25" s="180"/>
      <c r="F25" s="180"/>
      <c r="G25" s="180"/>
      <c r="H25" s="180"/>
      <c r="I25" s="180"/>
      <c r="J25" s="180"/>
      <c r="K25" s="180"/>
      <c r="L25" s="181" t="str">
        <f>IFERROR(VLOOKUP(AG25,'0207'!$E:$J,2,0),"")</f>
        <v/>
      </c>
      <c r="M25" s="181"/>
      <c r="N25" s="181"/>
      <c r="O25" s="181"/>
      <c r="P25" s="181"/>
      <c r="Q25" s="181"/>
      <c r="R25" s="181"/>
      <c r="S25" s="181"/>
      <c r="T25" s="181"/>
      <c r="U25" s="57"/>
      <c r="V25" s="176" t="str">
        <f>IFERROR(VLOOKUP($AG25,'0207'!$E:$J,4,0),"")</f>
        <v/>
      </c>
      <c r="W25" s="176"/>
      <c r="X25" s="177" t="str">
        <f>IFERROR(VLOOKUP($AG25,'0207'!$E:$J,6,0),"")</f>
        <v/>
      </c>
      <c r="Y25" s="177"/>
      <c r="Z25" s="176" t="str">
        <f t="shared" si="2"/>
        <v/>
      </c>
      <c r="AA25" s="176"/>
      <c r="AB25" s="176"/>
      <c r="AC25" s="177" t="str">
        <f t="shared" si="0"/>
        <v/>
      </c>
      <c r="AD25" s="177"/>
      <c r="AE25" s="178"/>
      <c r="AF25" s="56"/>
      <c r="AG25" s="27" t="str">
        <f t="shared" si="1"/>
        <v/>
      </c>
    </row>
    <row r="26" spans="1:33" ht="12" customHeight="1">
      <c r="A26" s="61" t="s">
        <v>6</v>
      </c>
      <c r="B26" s="179"/>
      <c r="C26" s="179"/>
      <c r="D26" s="179"/>
      <c r="E26" s="180"/>
      <c r="F26" s="180"/>
      <c r="G26" s="180"/>
      <c r="H26" s="180"/>
      <c r="I26" s="180"/>
      <c r="J26" s="180"/>
      <c r="K26" s="180"/>
      <c r="L26" s="181" t="str">
        <f>IFERROR(VLOOKUP(AG26,'0207'!$E:$J,2,0),"")</f>
        <v/>
      </c>
      <c r="M26" s="181"/>
      <c r="N26" s="181"/>
      <c r="O26" s="181"/>
      <c r="P26" s="181"/>
      <c r="Q26" s="181"/>
      <c r="R26" s="181"/>
      <c r="S26" s="181"/>
      <c r="T26" s="181"/>
      <c r="U26" s="57"/>
      <c r="V26" s="176" t="str">
        <f>IFERROR(VLOOKUP($AG26,'0207'!$E:$J,4,0),"")</f>
        <v/>
      </c>
      <c r="W26" s="176"/>
      <c r="X26" s="177" t="str">
        <f>IFERROR(VLOOKUP($AG26,'0207'!$E:$J,6,0),"")</f>
        <v/>
      </c>
      <c r="Y26" s="177"/>
      <c r="Z26" s="176" t="str">
        <f t="shared" si="2"/>
        <v/>
      </c>
      <c r="AA26" s="176"/>
      <c r="AB26" s="176"/>
      <c r="AC26" s="177" t="str">
        <f t="shared" si="0"/>
        <v/>
      </c>
      <c r="AD26" s="177"/>
      <c r="AE26" s="178"/>
      <c r="AF26" s="56"/>
      <c r="AG26" s="27" t="str">
        <f t="shared" si="1"/>
        <v/>
      </c>
    </row>
    <row r="27" spans="1:33" ht="12" customHeight="1">
      <c r="A27" s="61" t="s">
        <v>7</v>
      </c>
      <c r="B27" s="179"/>
      <c r="C27" s="179"/>
      <c r="D27" s="179"/>
      <c r="E27" s="180"/>
      <c r="F27" s="180"/>
      <c r="G27" s="180"/>
      <c r="H27" s="180"/>
      <c r="I27" s="180"/>
      <c r="J27" s="180"/>
      <c r="K27" s="180"/>
      <c r="L27" s="181" t="str">
        <f>IFERROR(VLOOKUP(AG27,'0207'!$E:$J,2,0),"")</f>
        <v/>
      </c>
      <c r="M27" s="181"/>
      <c r="N27" s="181"/>
      <c r="O27" s="181"/>
      <c r="P27" s="181"/>
      <c r="Q27" s="181"/>
      <c r="R27" s="181"/>
      <c r="S27" s="181"/>
      <c r="T27" s="181"/>
      <c r="U27" s="57"/>
      <c r="V27" s="176" t="str">
        <f>IFERROR(VLOOKUP($AG27,'0207'!$E:$J,4,0),"")</f>
        <v/>
      </c>
      <c r="W27" s="176"/>
      <c r="X27" s="177" t="str">
        <f>IFERROR(VLOOKUP($AG27,'0207'!$E:$J,6,0),"")</f>
        <v/>
      </c>
      <c r="Y27" s="177"/>
      <c r="Z27" s="176" t="str">
        <f t="shared" si="2"/>
        <v/>
      </c>
      <c r="AA27" s="176"/>
      <c r="AB27" s="176"/>
      <c r="AC27" s="177" t="str">
        <f t="shared" si="0"/>
        <v/>
      </c>
      <c r="AD27" s="177"/>
      <c r="AE27" s="178"/>
      <c r="AF27" s="56"/>
      <c r="AG27" s="27" t="str">
        <f t="shared" si="1"/>
        <v/>
      </c>
    </row>
    <row r="28" spans="1:33" ht="12" customHeight="1">
      <c r="A28" s="61" t="s">
        <v>8</v>
      </c>
      <c r="B28" s="179"/>
      <c r="C28" s="179"/>
      <c r="D28" s="179"/>
      <c r="E28" s="180"/>
      <c r="F28" s="180"/>
      <c r="G28" s="180"/>
      <c r="H28" s="180"/>
      <c r="I28" s="180"/>
      <c r="J28" s="180"/>
      <c r="K28" s="180"/>
      <c r="L28" s="181" t="str">
        <f>IFERROR(VLOOKUP(AG28,'0207'!$E:$J,2,0),"")</f>
        <v/>
      </c>
      <c r="M28" s="181"/>
      <c r="N28" s="181"/>
      <c r="O28" s="181"/>
      <c r="P28" s="181"/>
      <c r="Q28" s="181"/>
      <c r="R28" s="181"/>
      <c r="S28" s="181"/>
      <c r="T28" s="181"/>
      <c r="U28" s="57"/>
      <c r="V28" s="176" t="str">
        <f>IFERROR(VLOOKUP($AG28,'0207'!$E:$J,4,0),"")</f>
        <v/>
      </c>
      <c r="W28" s="176"/>
      <c r="X28" s="177" t="str">
        <f>IFERROR(VLOOKUP($AG28,'0207'!$E:$J,6,0),"")</f>
        <v/>
      </c>
      <c r="Y28" s="177"/>
      <c r="Z28" s="176" t="str">
        <f t="shared" si="2"/>
        <v/>
      </c>
      <c r="AA28" s="176"/>
      <c r="AB28" s="176"/>
      <c r="AC28" s="177" t="str">
        <f t="shared" si="0"/>
        <v/>
      </c>
      <c r="AD28" s="177"/>
      <c r="AE28" s="178"/>
      <c r="AF28" s="56"/>
      <c r="AG28" s="27" t="str">
        <f t="shared" si="1"/>
        <v/>
      </c>
    </row>
    <row r="29" spans="1:33" ht="12" customHeight="1">
      <c r="A29" s="61" t="s">
        <v>9</v>
      </c>
      <c r="B29" s="179"/>
      <c r="C29" s="179"/>
      <c r="D29" s="179"/>
      <c r="E29" s="182"/>
      <c r="F29" s="183"/>
      <c r="G29" s="184"/>
      <c r="H29" s="180"/>
      <c r="I29" s="180"/>
      <c r="J29" s="180"/>
      <c r="K29" s="180"/>
      <c r="L29" s="181" t="str">
        <f>IFERROR(VLOOKUP(AG29,'0207'!$E:$J,2,0),"")</f>
        <v/>
      </c>
      <c r="M29" s="181"/>
      <c r="N29" s="181"/>
      <c r="O29" s="181"/>
      <c r="P29" s="181"/>
      <c r="Q29" s="181"/>
      <c r="R29" s="181"/>
      <c r="S29" s="181"/>
      <c r="T29" s="181"/>
      <c r="U29" s="57"/>
      <c r="V29" s="176" t="str">
        <f>IFERROR(VLOOKUP($AG29,'0207'!$E:$J,4,0),"")</f>
        <v/>
      </c>
      <c r="W29" s="176"/>
      <c r="X29" s="177" t="str">
        <f>IFERROR(VLOOKUP($AG29,'0207'!$E:$J,6,0),"")</f>
        <v/>
      </c>
      <c r="Y29" s="177"/>
      <c r="Z29" s="176" t="str">
        <f t="shared" si="2"/>
        <v/>
      </c>
      <c r="AA29" s="176"/>
      <c r="AB29" s="176"/>
      <c r="AC29" s="177" t="str">
        <f t="shared" si="0"/>
        <v/>
      </c>
      <c r="AD29" s="177"/>
      <c r="AE29" s="178"/>
      <c r="AF29" s="56"/>
      <c r="AG29" s="27" t="str">
        <f t="shared" si="1"/>
        <v/>
      </c>
    </row>
    <row r="30" spans="1:33" ht="12" customHeight="1">
      <c r="A30" s="61" t="s">
        <v>10</v>
      </c>
      <c r="B30" s="179"/>
      <c r="C30" s="179"/>
      <c r="D30" s="179"/>
      <c r="E30" s="182"/>
      <c r="F30" s="183"/>
      <c r="G30" s="184"/>
      <c r="H30" s="180"/>
      <c r="I30" s="180"/>
      <c r="J30" s="180"/>
      <c r="K30" s="180"/>
      <c r="L30" s="185" t="str">
        <f>IFERROR(VLOOKUP(AG30,'0207'!$E:$J,2,0),"")</f>
        <v/>
      </c>
      <c r="M30" s="186"/>
      <c r="N30" s="186"/>
      <c r="O30" s="186"/>
      <c r="P30" s="186"/>
      <c r="Q30" s="186"/>
      <c r="R30" s="186"/>
      <c r="S30" s="186"/>
      <c r="T30" s="187"/>
      <c r="U30" s="57"/>
      <c r="V30" s="176" t="str">
        <f>IFERROR(VLOOKUP($AG30,'0207'!$E:$J,4,0),"")</f>
        <v/>
      </c>
      <c r="W30" s="176"/>
      <c r="X30" s="177" t="str">
        <f>IFERROR(VLOOKUP($AG30,'0207'!$E:$J,6,0),"")</f>
        <v/>
      </c>
      <c r="Y30" s="177"/>
      <c r="Z30" s="176" t="str">
        <f t="shared" si="2"/>
        <v/>
      </c>
      <c r="AA30" s="176"/>
      <c r="AB30" s="176"/>
      <c r="AC30" s="177" t="str">
        <f t="shared" si="0"/>
        <v/>
      </c>
      <c r="AD30" s="177"/>
      <c r="AE30" s="178"/>
      <c r="AF30" s="56"/>
      <c r="AG30" s="27" t="str">
        <f t="shared" si="1"/>
        <v/>
      </c>
    </row>
    <row r="31" spans="1:33" ht="12" customHeight="1">
      <c r="A31" s="61" t="s">
        <v>11</v>
      </c>
      <c r="B31" s="179"/>
      <c r="C31" s="179"/>
      <c r="D31" s="179"/>
      <c r="E31" s="180"/>
      <c r="F31" s="180"/>
      <c r="G31" s="180"/>
      <c r="H31" s="180"/>
      <c r="I31" s="180"/>
      <c r="J31" s="180"/>
      <c r="K31" s="180"/>
      <c r="L31" s="181" t="str">
        <f>IFERROR(VLOOKUP(AG31,'0207'!$E:$J,2,0),"")</f>
        <v/>
      </c>
      <c r="M31" s="181"/>
      <c r="N31" s="181"/>
      <c r="O31" s="181"/>
      <c r="P31" s="181"/>
      <c r="Q31" s="181"/>
      <c r="R31" s="181"/>
      <c r="S31" s="181"/>
      <c r="T31" s="181"/>
      <c r="U31" s="57"/>
      <c r="V31" s="176" t="str">
        <f>IFERROR(VLOOKUP($AG31,'0207'!$E:$J,4,0),"")</f>
        <v/>
      </c>
      <c r="W31" s="176"/>
      <c r="X31" s="177" t="str">
        <f>IFERROR(VLOOKUP($AG31,'0207'!$E:$J,6,0),"")</f>
        <v/>
      </c>
      <c r="Y31" s="177"/>
      <c r="Z31" s="176" t="str">
        <f t="shared" si="2"/>
        <v/>
      </c>
      <c r="AA31" s="176"/>
      <c r="AB31" s="176"/>
      <c r="AC31" s="177" t="str">
        <f t="shared" si="0"/>
        <v/>
      </c>
      <c r="AD31" s="177"/>
      <c r="AE31" s="178"/>
      <c r="AF31" s="56"/>
      <c r="AG31" s="27" t="str">
        <f t="shared" si="1"/>
        <v/>
      </c>
    </row>
    <row r="32" spans="1:33" ht="12" customHeight="1">
      <c r="A32" s="61" t="s">
        <v>12</v>
      </c>
      <c r="B32" s="179"/>
      <c r="C32" s="179"/>
      <c r="D32" s="179"/>
      <c r="E32" s="180"/>
      <c r="F32" s="180"/>
      <c r="G32" s="180"/>
      <c r="H32" s="180"/>
      <c r="I32" s="180"/>
      <c r="J32" s="180"/>
      <c r="K32" s="180"/>
      <c r="L32" s="181" t="str">
        <f>IFERROR(VLOOKUP(AG32,'0207'!$E:$J,2,0),"")</f>
        <v/>
      </c>
      <c r="M32" s="181"/>
      <c r="N32" s="181"/>
      <c r="O32" s="181"/>
      <c r="P32" s="181"/>
      <c r="Q32" s="181"/>
      <c r="R32" s="181"/>
      <c r="S32" s="181"/>
      <c r="T32" s="181"/>
      <c r="U32" s="57"/>
      <c r="V32" s="176" t="str">
        <f>IFERROR(VLOOKUP($AG32,'0207'!$E:$J,4,0),"")</f>
        <v/>
      </c>
      <c r="W32" s="176"/>
      <c r="X32" s="177" t="str">
        <f>IFERROR(VLOOKUP($AG32,'0207'!$E:$J,6,0),"")</f>
        <v/>
      </c>
      <c r="Y32" s="177"/>
      <c r="Z32" s="176" t="str">
        <f t="shared" si="2"/>
        <v/>
      </c>
      <c r="AA32" s="176"/>
      <c r="AB32" s="176"/>
      <c r="AC32" s="177" t="str">
        <f t="shared" si="0"/>
        <v/>
      </c>
      <c r="AD32" s="177"/>
      <c r="AE32" s="178"/>
      <c r="AF32" s="56"/>
      <c r="AG32" s="27" t="str">
        <f t="shared" si="1"/>
        <v/>
      </c>
    </row>
    <row r="33" spans="1:43" ht="12" customHeight="1">
      <c r="A33" s="61" t="s">
        <v>13</v>
      </c>
      <c r="B33" s="179"/>
      <c r="C33" s="179"/>
      <c r="D33" s="179"/>
      <c r="E33" s="180"/>
      <c r="F33" s="180"/>
      <c r="G33" s="180"/>
      <c r="H33" s="180"/>
      <c r="I33" s="180"/>
      <c r="J33" s="180"/>
      <c r="K33" s="180"/>
      <c r="L33" s="181" t="str">
        <f>IFERROR(VLOOKUP(AG33,'0207'!$E:$J,2,0),"")</f>
        <v/>
      </c>
      <c r="M33" s="181"/>
      <c r="N33" s="181"/>
      <c r="O33" s="181"/>
      <c r="P33" s="181"/>
      <c r="Q33" s="181"/>
      <c r="R33" s="181"/>
      <c r="S33" s="181"/>
      <c r="T33" s="181"/>
      <c r="U33" s="57"/>
      <c r="V33" s="176" t="str">
        <f>IFERROR(VLOOKUP($AG33,'0207'!$E:$J,4,0),"")</f>
        <v/>
      </c>
      <c r="W33" s="176"/>
      <c r="X33" s="177" t="str">
        <f>IFERROR(VLOOKUP($AG33,'0207'!$E:$J,6,0),"")</f>
        <v/>
      </c>
      <c r="Y33" s="177"/>
      <c r="Z33" s="176" t="str">
        <f t="shared" si="2"/>
        <v/>
      </c>
      <c r="AA33" s="176"/>
      <c r="AB33" s="176"/>
      <c r="AC33" s="177" t="str">
        <f t="shared" si="0"/>
        <v/>
      </c>
      <c r="AD33" s="177"/>
      <c r="AE33" s="178"/>
      <c r="AF33" s="56"/>
      <c r="AG33" s="27" t="str">
        <f t="shared" si="1"/>
        <v/>
      </c>
    </row>
    <row r="34" spans="1:43" ht="12" customHeight="1">
      <c r="A34" s="61" t="s">
        <v>14</v>
      </c>
      <c r="B34" s="179"/>
      <c r="C34" s="179"/>
      <c r="D34" s="179"/>
      <c r="E34" s="180"/>
      <c r="F34" s="180"/>
      <c r="G34" s="180"/>
      <c r="H34" s="180"/>
      <c r="I34" s="180"/>
      <c r="J34" s="180"/>
      <c r="K34" s="180"/>
      <c r="L34" s="181" t="str">
        <f>IFERROR(VLOOKUP(AG34,'0207'!$E:$J,2,0),"")</f>
        <v/>
      </c>
      <c r="M34" s="181"/>
      <c r="N34" s="181"/>
      <c r="O34" s="181"/>
      <c r="P34" s="181"/>
      <c r="Q34" s="181"/>
      <c r="R34" s="181"/>
      <c r="S34" s="181"/>
      <c r="T34" s="181"/>
      <c r="U34" s="57"/>
      <c r="V34" s="176" t="str">
        <f>IFERROR(VLOOKUP($AG34,'0207'!$E:$J,4,0),"")</f>
        <v/>
      </c>
      <c r="W34" s="176"/>
      <c r="X34" s="177" t="str">
        <f>IFERROR(VLOOKUP($AG34,'0207'!$E:$J,6,0),"")</f>
        <v/>
      </c>
      <c r="Y34" s="177"/>
      <c r="Z34" s="176" t="str">
        <f t="shared" si="2"/>
        <v/>
      </c>
      <c r="AA34" s="176"/>
      <c r="AB34" s="176"/>
      <c r="AC34" s="177" t="str">
        <f t="shared" si="0"/>
        <v/>
      </c>
      <c r="AD34" s="177"/>
      <c r="AE34" s="178"/>
      <c r="AF34" s="56"/>
      <c r="AG34" s="27" t="str">
        <f t="shared" si="1"/>
        <v/>
      </c>
    </row>
    <row r="35" spans="1:43" ht="12" customHeight="1">
      <c r="A35" s="61" t="s">
        <v>15</v>
      </c>
      <c r="B35" s="179"/>
      <c r="C35" s="179"/>
      <c r="D35" s="179"/>
      <c r="E35" s="180"/>
      <c r="F35" s="180"/>
      <c r="G35" s="180"/>
      <c r="H35" s="180"/>
      <c r="I35" s="180"/>
      <c r="J35" s="180"/>
      <c r="K35" s="180"/>
      <c r="L35" s="181" t="str">
        <f>IFERROR(VLOOKUP(AG35,'0207'!$E:$J,2,0),"")</f>
        <v/>
      </c>
      <c r="M35" s="181"/>
      <c r="N35" s="181"/>
      <c r="O35" s="181"/>
      <c r="P35" s="181"/>
      <c r="Q35" s="181"/>
      <c r="R35" s="181"/>
      <c r="S35" s="181"/>
      <c r="T35" s="181"/>
      <c r="U35" s="57"/>
      <c r="V35" s="176" t="str">
        <f>IFERROR(VLOOKUP($AG35,'0207'!$E:$J,4,0),"")</f>
        <v/>
      </c>
      <c r="W35" s="176"/>
      <c r="X35" s="177" t="str">
        <f>IFERROR(VLOOKUP($AG35,'0207'!$E:$J,6,0),"")</f>
        <v/>
      </c>
      <c r="Y35" s="177"/>
      <c r="Z35" s="176" t="str">
        <f t="shared" si="2"/>
        <v/>
      </c>
      <c r="AA35" s="176"/>
      <c r="AB35" s="176"/>
      <c r="AC35" s="177" t="str">
        <f t="shared" si="0"/>
        <v/>
      </c>
      <c r="AD35" s="177"/>
      <c r="AE35" s="178"/>
      <c r="AF35" s="56"/>
      <c r="AG35" s="27" t="str">
        <f t="shared" si="1"/>
        <v/>
      </c>
    </row>
    <row r="36" spans="1:43" ht="12" customHeight="1">
      <c r="A36" s="61" t="s">
        <v>16</v>
      </c>
      <c r="B36" s="179"/>
      <c r="C36" s="179"/>
      <c r="D36" s="179"/>
      <c r="E36" s="180"/>
      <c r="F36" s="180"/>
      <c r="G36" s="180"/>
      <c r="H36" s="180"/>
      <c r="I36" s="180"/>
      <c r="J36" s="180"/>
      <c r="K36" s="180"/>
      <c r="L36" s="181" t="str">
        <f>IFERROR(VLOOKUP(AG36,'0207'!$E:$J,2,0),"")</f>
        <v/>
      </c>
      <c r="M36" s="181"/>
      <c r="N36" s="181"/>
      <c r="O36" s="181"/>
      <c r="P36" s="181"/>
      <c r="Q36" s="181"/>
      <c r="R36" s="181"/>
      <c r="S36" s="181"/>
      <c r="T36" s="181"/>
      <c r="U36" s="57"/>
      <c r="V36" s="176" t="str">
        <f>IFERROR(VLOOKUP($AG36,'0207'!$E:$J,4,0),"")</f>
        <v/>
      </c>
      <c r="W36" s="176"/>
      <c r="X36" s="177" t="str">
        <f>IFERROR(VLOOKUP($AG36,'0207'!$E:$J,6,0),"")</f>
        <v/>
      </c>
      <c r="Y36" s="177"/>
      <c r="Z36" s="176" t="str">
        <f t="shared" si="2"/>
        <v/>
      </c>
      <c r="AA36" s="176"/>
      <c r="AB36" s="176"/>
      <c r="AC36" s="177" t="str">
        <f t="shared" si="0"/>
        <v/>
      </c>
      <c r="AD36" s="177"/>
      <c r="AE36" s="178"/>
      <c r="AF36" s="56"/>
      <c r="AG36" s="27" t="str">
        <f t="shared" si="1"/>
        <v/>
      </c>
    </row>
    <row r="37" spans="1:43" ht="12" customHeight="1">
      <c r="A37" s="61" t="s">
        <v>17</v>
      </c>
      <c r="B37" s="179"/>
      <c r="C37" s="179"/>
      <c r="D37" s="179"/>
      <c r="E37" s="180"/>
      <c r="F37" s="180"/>
      <c r="G37" s="180"/>
      <c r="H37" s="180"/>
      <c r="I37" s="180"/>
      <c r="J37" s="180"/>
      <c r="K37" s="180"/>
      <c r="L37" s="181" t="str">
        <f>IFERROR(VLOOKUP(AG37,'0207'!$E:$J,2,0),"")</f>
        <v/>
      </c>
      <c r="M37" s="181"/>
      <c r="N37" s="181"/>
      <c r="O37" s="181"/>
      <c r="P37" s="181"/>
      <c r="Q37" s="181"/>
      <c r="R37" s="181"/>
      <c r="S37" s="181"/>
      <c r="T37" s="181"/>
      <c r="U37" s="57"/>
      <c r="V37" s="176" t="str">
        <f>IFERROR(VLOOKUP($AG37,'0207'!$E:$J,4,0),"")</f>
        <v/>
      </c>
      <c r="W37" s="176"/>
      <c r="X37" s="177" t="str">
        <f>IFERROR(VLOOKUP($AG37,'0207'!$E:$J,6,0),"")</f>
        <v/>
      </c>
      <c r="Y37" s="177"/>
      <c r="Z37" s="176" t="str">
        <f t="shared" si="2"/>
        <v/>
      </c>
      <c r="AA37" s="176"/>
      <c r="AB37" s="176"/>
      <c r="AC37" s="177" t="str">
        <f t="shared" si="0"/>
        <v/>
      </c>
      <c r="AD37" s="177"/>
      <c r="AE37" s="178"/>
      <c r="AF37" s="56"/>
      <c r="AG37" s="27" t="str">
        <f t="shared" si="1"/>
        <v/>
      </c>
    </row>
    <row r="38" spans="1:43" ht="12" customHeight="1">
      <c r="A38" s="61" t="s">
        <v>427</v>
      </c>
      <c r="B38" s="179"/>
      <c r="C38" s="179"/>
      <c r="D38" s="179"/>
      <c r="E38" s="180"/>
      <c r="F38" s="180"/>
      <c r="G38" s="180"/>
      <c r="H38" s="180"/>
      <c r="I38" s="180"/>
      <c r="J38" s="180"/>
      <c r="K38" s="180"/>
      <c r="L38" s="181" t="str">
        <f>IFERROR(VLOOKUP(AG38,'0207'!$E:$J,2,0),"")</f>
        <v/>
      </c>
      <c r="M38" s="181"/>
      <c r="N38" s="181"/>
      <c r="O38" s="181"/>
      <c r="P38" s="181"/>
      <c r="Q38" s="181"/>
      <c r="R38" s="181"/>
      <c r="S38" s="181"/>
      <c r="T38" s="181"/>
      <c r="U38" s="57"/>
      <c r="V38" s="176" t="str">
        <f>IFERROR(VLOOKUP($AG38,'0207'!$E:$J,4,0),"")</f>
        <v/>
      </c>
      <c r="W38" s="176"/>
      <c r="X38" s="177" t="str">
        <f>IFERROR(VLOOKUP($AG38,'0207'!$E:$J,6,0),"")</f>
        <v/>
      </c>
      <c r="Y38" s="177"/>
      <c r="Z38" s="176" t="str">
        <f t="shared" si="2"/>
        <v/>
      </c>
      <c r="AA38" s="176"/>
      <c r="AB38" s="176"/>
      <c r="AC38" s="177" t="str">
        <f t="shared" si="0"/>
        <v/>
      </c>
      <c r="AD38" s="177"/>
      <c r="AE38" s="178"/>
      <c r="AF38" s="56"/>
      <c r="AG38" s="27" t="str">
        <f t="shared" si="1"/>
        <v/>
      </c>
    </row>
    <row r="39" spans="1:43" ht="12" customHeight="1">
      <c r="A39" s="76" t="s">
        <v>428</v>
      </c>
      <c r="B39" s="213"/>
      <c r="C39" s="213"/>
      <c r="D39" s="213"/>
      <c r="E39" s="214"/>
      <c r="F39" s="214"/>
      <c r="G39" s="214"/>
      <c r="H39" s="214"/>
      <c r="I39" s="214"/>
      <c r="J39" s="214"/>
      <c r="K39" s="214"/>
      <c r="L39" s="215" t="str">
        <f>IFERROR(VLOOKUP(AG39,'0207'!$E:$J,2,0),"")</f>
        <v/>
      </c>
      <c r="M39" s="215"/>
      <c r="N39" s="215"/>
      <c r="O39" s="215"/>
      <c r="P39" s="215"/>
      <c r="Q39" s="215"/>
      <c r="R39" s="215"/>
      <c r="S39" s="215"/>
      <c r="T39" s="215"/>
      <c r="U39" s="75"/>
      <c r="V39" s="211" t="str">
        <f>IFERROR(VLOOKUP($AG39,'0207'!$E:$J,4,0),"")</f>
        <v/>
      </c>
      <c r="W39" s="211"/>
      <c r="X39" s="212" t="str">
        <f>IFERROR(VLOOKUP($AG39,'0207'!$E:$J,6,0),"")</f>
        <v/>
      </c>
      <c r="Y39" s="212"/>
      <c r="Z39" s="211" t="str">
        <f t="shared" si="2"/>
        <v/>
      </c>
      <c r="AA39" s="211"/>
      <c r="AB39" s="211"/>
      <c r="AC39" s="212" t="str">
        <f t="shared" si="0"/>
        <v/>
      </c>
      <c r="AD39" s="212"/>
      <c r="AE39" s="216"/>
      <c r="AF39" s="56"/>
      <c r="AG39" s="27" t="str">
        <f t="shared" si="1"/>
        <v/>
      </c>
    </row>
    <row r="40" spans="1:43" s="9" customFormat="1" ht="15" customHeight="1">
      <c r="A40" s="162" t="s">
        <v>472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70" t="s">
        <v>360</v>
      </c>
      <c r="R40" s="71"/>
      <c r="S40" s="71"/>
      <c r="T40" s="71"/>
      <c r="U40" s="72">
        <f>SUM(U18:U39)</f>
        <v>0</v>
      </c>
      <c r="V40" s="165" t="s">
        <v>359</v>
      </c>
      <c r="W40" s="166"/>
      <c r="X40" s="166"/>
      <c r="Y40" s="166"/>
      <c r="Z40" s="167">
        <f>SUM(Z18:AB39)</f>
        <v>0</v>
      </c>
      <c r="AA40" s="167"/>
      <c r="AB40" s="167"/>
      <c r="AC40" s="168">
        <f>SUM(AC18:AE39)</f>
        <v>0</v>
      </c>
      <c r="AD40" s="168"/>
      <c r="AE40" s="169"/>
      <c r="AF40" s="21"/>
      <c r="AG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5.099999999999999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17"/>
      <c r="AG41" s="14"/>
    </row>
    <row r="42" spans="1:43" s="24" customFormat="1" ht="20.100000000000001" customHeight="1">
      <c r="A42" s="170" t="s">
        <v>335</v>
      </c>
      <c r="B42" s="170"/>
      <c r="C42" s="170"/>
      <c r="D42" s="170"/>
      <c r="E42" s="170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34"/>
      <c r="R42" s="170" t="s">
        <v>345</v>
      </c>
      <c r="S42" s="170"/>
      <c r="T42" s="170"/>
      <c r="U42" s="170"/>
      <c r="V42" s="170"/>
      <c r="W42" s="170"/>
      <c r="X42" s="35" t="s">
        <v>238</v>
      </c>
      <c r="Y42" s="171"/>
      <c r="Z42" s="171"/>
      <c r="AA42" s="171"/>
      <c r="AB42" s="171"/>
      <c r="AC42" s="171"/>
      <c r="AD42" s="171"/>
      <c r="AE42" s="171"/>
      <c r="AF42" s="25"/>
      <c r="AG42" s="14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5.0999999999999996" customHeight="1">
      <c r="A43" s="3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17"/>
      <c r="AG43" s="14"/>
    </row>
    <row r="44" spans="1:43" ht="30" customHeight="1">
      <c r="A44" s="172" t="s">
        <v>336</v>
      </c>
      <c r="B44" s="172"/>
      <c r="C44" s="172"/>
      <c r="D44" s="172"/>
      <c r="E44" s="172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37"/>
      <c r="R44" s="174" t="s">
        <v>337</v>
      </c>
      <c r="S44" s="174"/>
      <c r="T44" s="174"/>
      <c r="U44" s="174"/>
      <c r="V44" s="174"/>
      <c r="W44" s="174"/>
      <c r="X44" s="174"/>
      <c r="Y44" s="175" t="s">
        <v>338</v>
      </c>
      <c r="Z44" s="175"/>
      <c r="AA44" s="175"/>
      <c r="AB44" s="175"/>
      <c r="AC44" s="175"/>
      <c r="AD44" s="175"/>
      <c r="AE44" s="175"/>
      <c r="AF44" s="22"/>
      <c r="AG44" s="14"/>
    </row>
    <row r="45" spans="1:43" ht="5.0999999999999996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"/>
      <c r="AG45" s="14"/>
    </row>
    <row r="46" spans="1:43" ht="185.1" customHeight="1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23"/>
      <c r="AG46" s="8"/>
    </row>
    <row r="47" spans="1:43" ht="5.0999999999999996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23"/>
      <c r="AG47" s="8"/>
    </row>
    <row r="48" spans="1:43" ht="15" customHeight="1">
      <c r="A48" s="153" t="s">
        <v>346</v>
      </c>
      <c r="B48" s="154"/>
      <c r="C48" s="154"/>
      <c r="D48" s="154"/>
      <c r="E48" s="154"/>
      <c r="F48" s="154"/>
      <c r="G48" s="154"/>
      <c r="H48" s="154"/>
      <c r="I48" s="154"/>
      <c r="J48" s="155" t="s">
        <v>347</v>
      </c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6"/>
      <c r="AF48" s="17"/>
      <c r="AG48" s="2"/>
    </row>
    <row r="49" spans="1:33" ht="15" customHeight="1">
      <c r="A49" s="157" t="s">
        <v>348</v>
      </c>
      <c r="B49" s="158"/>
      <c r="C49" s="158"/>
      <c r="D49" s="158"/>
      <c r="E49" s="158"/>
      <c r="F49" s="158"/>
      <c r="G49" s="158"/>
      <c r="H49" s="158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21" t="s">
        <v>371</v>
      </c>
      <c r="W49" s="121"/>
      <c r="X49" s="121"/>
      <c r="Y49" s="121"/>
      <c r="Z49" s="121"/>
      <c r="AA49" s="121"/>
      <c r="AB49" s="121"/>
      <c r="AC49" s="121"/>
      <c r="AD49" s="121"/>
      <c r="AE49" s="122"/>
      <c r="AF49" s="17"/>
      <c r="AG49" s="14"/>
    </row>
    <row r="50" spans="1:33" ht="15" customHeight="1">
      <c r="A50" s="147" t="s">
        <v>349</v>
      </c>
      <c r="B50" s="148"/>
      <c r="C50" s="148"/>
      <c r="D50" s="148"/>
      <c r="E50" s="148"/>
      <c r="F50" s="148"/>
      <c r="G50" s="148"/>
      <c r="H50" s="148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62"/>
      <c r="W50" s="66" t="s">
        <v>367</v>
      </c>
      <c r="X50" s="67"/>
      <c r="Y50" s="67"/>
      <c r="Z50" s="67"/>
      <c r="AA50" s="67"/>
      <c r="AB50" s="67"/>
      <c r="AC50" s="67"/>
      <c r="AD50" s="67"/>
      <c r="AE50" s="47"/>
      <c r="AF50" s="17"/>
      <c r="AG50" s="14"/>
    </row>
    <row r="51" spans="1:33" ht="15" customHeight="1">
      <c r="A51" s="147" t="s">
        <v>352</v>
      </c>
      <c r="B51" s="148"/>
      <c r="C51" s="148"/>
      <c r="D51" s="148"/>
      <c r="E51" s="148"/>
      <c r="F51" s="148"/>
      <c r="G51" s="148"/>
      <c r="H51" s="148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63"/>
      <c r="W51" s="66" t="s">
        <v>368</v>
      </c>
      <c r="X51" s="67"/>
      <c r="Y51" s="67"/>
      <c r="Z51" s="67"/>
      <c r="AA51" s="67"/>
      <c r="AB51" s="67"/>
      <c r="AC51" s="67"/>
      <c r="AD51" s="67"/>
      <c r="AE51" s="47"/>
      <c r="AF51" s="17"/>
      <c r="AG51" s="14"/>
    </row>
    <row r="52" spans="1:33" ht="15" customHeight="1">
      <c r="A52" s="141" t="s">
        <v>350</v>
      </c>
      <c r="B52" s="142"/>
      <c r="C52" s="142"/>
      <c r="D52" s="142"/>
      <c r="E52" s="142"/>
      <c r="F52" s="142"/>
      <c r="G52" s="142"/>
      <c r="H52" s="142"/>
      <c r="I52" s="143"/>
      <c r="J52" s="144"/>
      <c r="K52" s="144"/>
      <c r="L52" s="69" t="s">
        <v>237</v>
      </c>
      <c r="M52" s="145"/>
      <c r="N52" s="145"/>
      <c r="O52" s="69" t="s">
        <v>237</v>
      </c>
      <c r="P52" s="145"/>
      <c r="Q52" s="145"/>
      <c r="R52" s="69" t="s">
        <v>237</v>
      </c>
      <c r="S52" s="145"/>
      <c r="T52" s="145"/>
      <c r="U52" s="146"/>
      <c r="V52" s="68"/>
      <c r="W52" s="66" t="s">
        <v>369</v>
      </c>
      <c r="X52" s="67"/>
      <c r="Y52" s="67"/>
      <c r="Z52" s="67"/>
      <c r="AA52" s="67"/>
      <c r="AB52" s="67"/>
      <c r="AC52" s="67"/>
      <c r="AD52" s="67"/>
      <c r="AE52" s="47"/>
      <c r="AF52" s="17"/>
      <c r="AG52" s="14"/>
    </row>
    <row r="53" spans="1:33" ht="15" customHeight="1">
      <c r="A53" s="147" t="s">
        <v>351</v>
      </c>
      <c r="B53" s="148"/>
      <c r="C53" s="148"/>
      <c r="D53" s="148"/>
      <c r="E53" s="148"/>
      <c r="F53" s="148"/>
      <c r="G53" s="148"/>
      <c r="H53" s="149"/>
      <c r="I53" s="64" t="s">
        <v>239</v>
      </c>
      <c r="J53" s="65"/>
      <c r="K53" s="65"/>
      <c r="L53" s="150"/>
      <c r="M53" s="150"/>
      <c r="N53" s="150"/>
      <c r="O53" s="150"/>
      <c r="P53" s="64" t="s">
        <v>240</v>
      </c>
      <c r="Q53" s="65"/>
      <c r="R53" s="151"/>
      <c r="S53" s="151"/>
      <c r="T53" s="151"/>
      <c r="U53" s="152"/>
      <c r="V53" s="124" t="s">
        <v>357</v>
      </c>
      <c r="W53" s="125"/>
      <c r="X53" s="125"/>
      <c r="Y53" s="125"/>
      <c r="Z53" s="125"/>
      <c r="AA53" s="125"/>
      <c r="AB53" s="125"/>
      <c r="AC53" s="125"/>
      <c r="AD53" s="125"/>
      <c r="AE53" s="126"/>
      <c r="AF53" s="17"/>
      <c r="AG53" s="14"/>
    </row>
    <row r="54" spans="1:33" ht="15" customHeight="1">
      <c r="A54" s="133" t="s">
        <v>358</v>
      </c>
      <c r="B54" s="134"/>
      <c r="C54" s="134"/>
      <c r="D54" s="134"/>
      <c r="E54" s="134"/>
      <c r="F54" s="134"/>
      <c r="G54" s="134"/>
      <c r="H54" s="134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27"/>
      <c r="W54" s="128"/>
      <c r="X54" s="128"/>
      <c r="Y54" s="128"/>
      <c r="Z54" s="128"/>
      <c r="AA54" s="128"/>
      <c r="AB54" s="128"/>
      <c r="AC54" s="128"/>
      <c r="AD54" s="128"/>
      <c r="AE54" s="129"/>
    </row>
    <row r="55" spans="1:33" ht="15" customHeight="1">
      <c r="A55" s="135"/>
      <c r="B55" s="136"/>
      <c r="C55" s="136"/>
      <c r="D55" s="136"/>
      <c r="E55" s="136"/>
      <c r="F55" s="136"/>
      <c r="G55" s="136"/>
      <c r="H55" s="136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30"/>
      <c r="W55" s="131"/>
      <c r="X55" s="131"/>
      <c r="Y55" s="131"/>
      <c r="Z55" s="131"/>
      <c r="AA55" s="131"/>
      <c r="AB55" s="131"/>
      <c r="AC55" s="131"/>
      <c r="AD55" s="131"/>
      <c r="AE55" s="132"/>
    </row>
    <row r="56" spans="1:33" ht="12" customHeight="1">
      <c r="A56" s="123" t="s">
        <v>370</v>
      </c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</row>
  </sheetData>
  <sheetProtection algorithmName="SHA-512" hashValue="wXBINtqS09W4MD7FasqpFtz72A+0DSADURl6NsR/W3IFiYQoE9Ub+9zXfDCvWpnzvVBCOIZaMgT+KkqxQNBlDw==" saltValue="8rjwKw590dHBHbJl3Q3UeQ==" spinCount="100000" sheet="1" objects="1" scenarios="1"/>
  <protectedRanges>
    <protectedRange sqref="N46:P48" name="Receiver Signature"/>
    <protectedRange sqref="H18:H39" name="chooseItem"/>
    <protectedRange sqref="R18:T39 M18:O39" name="chooseItem_1"/>
    <protectedRange sqref="E18:F39" name="chooseItem_2"/>
  </protectedRanges>
  <mergeCells count="234">
    <mergeCell ref="V53:AE55"/>
    <mergeCell ref="A54:H55"/>
    <mergeCell ref="I54:U55"/>
    <mergeCell ref="A56:AE56"/>
    <mergeCell ref="A52:H52"/>
    <mergeCell ref="I52:K52"/>
    <mergeCell ref="M52:N52"/>
    <mergeCell ref="P52:Q52"/>
    <mergeCell ref="S52:U52"/>
    <mergeCell ref="A53:H53"/>
    <mergeCell ref="L53:O53"/>
    <mergeCell ref="R53:U53"/>
    <mergeCell ref="A49:H49"/>
    <mergeCell ref="I49:U49"/>
    <mergeCell ref="V49:AE49"/>
    <mergeCell ref="A50:H50"/>
    <mergeCell ref="I50:U50"/>
    <mergeCell ref="A51:H51"/>
    <mergeCell ref="I51:U51"/>
    <mergeCell ref="A44:E44"/>
    <mergeCell ref="F44:P44"/>
    <mergeCell ref="R44:X44"/>
    <mergeCell ref="Y44:AE44"/>
    <mergeCell ref="A46:AE46"/>
    <mergeCell ref="A48:I48"/>
    <mergeCell ref="J48:AE48"/>
    <mergeCell ref="A40:P40"/>
    <mergeCell ref="V40:Y40"/>
    <mergeCell ref="Z40:AB40"/>
    <mergeCell ref="AC40:AE40"/>
    <mergeCell ref="A42:E42"/>
    <mergeCell ref="F42:P42"/>
    <mergeCell ref="R42:W42"/>
    <mergeCell ref="Y42:AE42"/>
    <mergeCell ref="Z38:AB38"/>
    <mergeCell ref="AC38:AE38"/>
    <mergeCell ref="B39:D39"/>
    <mergeCell ref="E39:G39"/>
    <mergeCell ref="H39:K39"/>
    <mergeCell ref="L39:T39"/>
    <mergeCell ref="V39:W39"/>
    <mergeCell ref="X39:Y39"/>
    <mergeCell ref="Z39:AB39"/>
    <mergeCell ref="AC39:AE39"/>
    <mergeCell ref="B38:D38"/>
    <mergeCell ref="E38:G38"/>
    <mergeCell ref="H38:K38"/>
    <mergeCell ref="L38:T38"/>
    <mergeCell ref="V38:W38"/>
    <mergeCell ref="X38:Y38"/>
    <mergeCell ref="Z36:AB36"/>
    <mergeCell ref="AC36:AE36"/>
    <mergeCell ref="B37:D37"/>
    <mergeCell ref="E37:G37"/>
    <mergeCell ref="H37:K37"/>
    <mergeCell ref="L37:T37"/>
    <mergeCell ref="V37:W37"/>
    <mergeCell ref="X37:Y37"/>
    <mergeCell ref="Z37:AB37"/>
    <mergeCell ref="AC37:AE37"/>
    <mergeCell ref="B36:D36"/>
    <mergeCell ref="E36:G36"/>
    <mergeCell ref="H36:K36"/>
    <mergeCell ref="L36:T36"/>
    <mergeCell ref="V36:W36"/>
    <mergeCell ref="X36:Y36"/>
    <mergeCell ref="Z34:AB34"/>
    <mergeCell ref="AC34:AE34"/>
    <mergeCell ref="B35:D35"/>
    <mergeCell ref="E35:G35"/>
    <mergeCell ref="H35:K35"/>
    <mergeCell ref="L35:T35"/>
    <mergeCell ref="V35:W35"/>
    <mergeCell ref="X35:Y35"/>
    <mergeCell ref="Z35:AB35"/>
    <mergeCell ref="AC35:AE35"/>
    <mergeCell ref="B34:D34"/>
    <mergeCell ref="E34:G34"/>
    <mergeCell ref="H34:K34"/>
    <mergeCell ref="L34:T34"/>
    <mergeCell ref="V34:W34"/>
    <mergeCell ref="X34:Y34"/>
    <mergeCell ref="Z32:AB32"/>
    <mergeCell ref="AC32:AE32"/>
    <mergeCell ref="B33:D33"/>
    <mergeCell ref="E33:G33"/>
    <mergeCell ref="H33:K33"/>
    <mergeCell ref="L33:T33"/>
    <mergeCell ref="V33:W33"/>
    <mergeCell ref="X33:Y33"/>
    <mergeCell ref="Z33:AB33"/>
    <mergeCell ref="AC33:AE33"/>
    <mergeCell ref="B32:D32"/>
    <mergeCell ref="E32:G32"/>
    <mergeCell ref="H32:K32"/>
    <mergeCell ref="L32:T32"/>
    <mergeCell ref="V32:W32"/>
    <mergeCell ref="X32:Y32"/>
    <mergeCell ref="Z30:AB30"/>
    <mergeCell ref="AC30:AE30"/>
    <mergeCell ref="B31:D31"/>
    <mergeCell ref="E31:G31"/>
    <mergeCell ref="H31:K31"/>
    <mergeCell ref="L31:T31"/>
    <mergeCell ref="V31:W31"/>
    <mergeCell ref="X31:Y31"/>
    <mergeCell ref="Z31:AB31"/>
    <mergeCell ref="AC31:AE31"/>
    <mergeCell ref="B30:D30"/>
    <mergeCell ref="E30:G30"/>
    <mergeCell ref="H30:K30"/>
    <mergeCell ref="L30:T30"/>
    <mergeCell ref="V30:W30"/>
    <mergeCell ref="X30:Y30"/>
    <mergeCell ref="Z28:AB28"/>
    <mergeCell ref="AC28:AE28"/>
    <mergeCell ref="B29:D29"/>
    <mergeCell ref="E29:G29"/>
    <mergeCell ref="H29:K29"/>
    <mergeCell ref="L29:T29"/>
    <mergeCell ref="V29:W29"/>
    <mergeCell ref="X29:Y29"/>
    <mergeCell ref="Z29:AB29"/>
    <mergeCell ref="AC29:AE29"/>
    <mergeCell ref="B28:D28"/>
    <mergeCell ref="E28:G28"/>
    <mergeCell ref="H28:K28"/>
    <mergeCell ref="L28:T28"/>
    <mergeCell ref="V28:W28"/>
    <mergeCell ref="X28:Y28"/>
    <mergeCell ref="Z26:AB26"/>
    <mergeCell ref="AC26:AE26"/>
    <mergeCell ref="B27:D27"/>
    <mergeCell ref="E27:G27"/>
    <mergeCell ref="H27:K27"/>
    <mergeCell ref="L27:T27"/>
    <mergeCell ref="V27:W27"/>
    <mergeCell ref="X27:Y27"/>
    <mergeCell ref="Z27:AB27"/>
    <mergeCell ref="AC27:AE27"/>
    <mergeCell ref="B26:D26"/>
    <mergeCell ref="E26:G26"/>
    <mergeCell ref="H26:K26"/>
    <mergeCell ref="L26:T26"/>
    <mergeCell ref="V26:W26"/>
    <mergeCell ref="X26:Y26"/>
    <mergeCell ref="Z24:AB24"/>
    <mergeCell ref="AC24:AE24"/>
    <mergeCell ref="B25:D25"/>
    <mergeCell ref="E25:G25"/>
    <mergeCell ref="H25:K25"/>
    <mergeCell ref="L25:T25"/>
    <mergeCell ref="V25:W25"/>
    <mergeCell ref="X25:Y25"/>
    <mergeCell ref="Z25:AB25"/>
    <mergeCell ref="AC25:AE25"/>
    <mergeCell ref="B24:D24"/>
    <mergeCell ref="E24:G24"/>
    <mergeCell ref="H24:K24"/>
    <mergeCell ref="L24:T24"/>
    <mergeCell ref="V24:W24"/>
    <mergeCell ref="X24:Y24"/>
    <mergeCell ref="Z22:AB22"/>
    <mergeCell ref="AC22:AE22"/>
    <mergeCell ref="B23:D23"/>
    <mergeCell ref="E23:G23"/>
    <mergeCell ref="H23:K23"/>
    <mergeCell ref="L23:T23"/>
    <mergeCell ref="V23:W23"/>
    <mergeCell ref="X23:Y23"/>
    <mergeCell ref="Z23:AB23"/>
    <mergeCell ref="AC23:AE23"/>
    <mergeCell ref="B22:D22"/>
    <mergeCell ref="E22:G22"/>
    <mergeCell ref="H22:K22"/>
    <mergeCell ref="L22:T22"/>
    <mergeCell ref="V22:W22"/>
    <mergeCell ref="X22:Y22"/>
    <mergeCell ref="Z20:AB20"/>
    <mergeCell ref="AC20:AE20"/>
    <mergeCell ref="B21:D21"/>
    <mergeCell ref="E21:G21"/>
    <mergeCell ref="H21:K21"/>
    <mergeCell ref="L21:T21"/>
    <mergeCell ref="V21:W21"/>
    <mergeCell ref="X21:Y21"/>
    <mergeCell ref="Z21:AB21"/>
    <mergeCell ref="AC21:AE21"/>
    <mergeCell ref="B20:D20"/>
    <mergeCell ref="E20:G20"/>
    <mergeCell ref="H20:K20"/>
    <mergeCell ref="L20:T20"/>
    <mergeCell ref="V20:W20"/>
    <mergeCell ref="X20:Y20"/>
    <mergeCell ref="Z18:AB18"/>
    <mergeCell ref="AC18:AE18"/>
    <mergeCell ref="B19:D19"/>
    <mergeCell ref="E19:G19"/>
    <mergeCell ref="H19:K19"/>
    <mergeCell ref="L19:T19"/>
    <mergeCell ref="V19:W19"/>
    <mergeCell ref="X19:Y19"/>
    <mergeCell ref="Z19:AB19"/>
    <mergeCell ref="AC19:AE19"/>
    <mergeCell ref="B18:D18"/>
    <mergeCell ref="E18:G18"/>
    <mergeCell ref="H18:K18"/>
    <mergeCell ref="L18:T18"/>
    <mergeCell ref="V18:W18"/>
    <mergeCell ref="X18:Y18"/>
    <mergeCell ref="A15:I15"/>
    <mergeCell ref="J15:AE15"/>
    <mergeCell ref="B17:D17"/>
    <mergeCell ref="E17:G17"/>
    <mergeCell ref="H17:K17"/>
    <mergeCell ref="L17:T17"/>
    <mergeCell ref="V17:W17"/>
    <mergeCell ref="X17:Y17"/>
    <mergeCell ref="Z17:AB17"/>
    <mergeCell ref="AC17:AE17"/>
    <mergeCell ref="A12:AE12"/>
    <mergeCell ref="A13:I13"/>
    <mergeCell ref="J13:W13"/>
    <mergeCell ref="X13:AE13"/>
    <mergeCell ref="A14:I14"/>
    <mergeCell ref="J14:W14"/>
    <mergeCell ref="X14:AE14"/>
    <mergeCell ref="A7:AE7"/>
    <mergeCell ref="A9:I9"/>
    <mergeCell ref="J9:Q9"/>
    <mergeCell ref="R9:W9"/>
    <mergeCell ref="X9:AE9"/>
    <mergeCell ref="A10:I10"/>
    <mergeCell ref="J10:AE10"/>
  </mergeCells>
  <dataValidations count="2">
    <dataValidation type="list" allowBlank="1" showInputMessage="1" showErrorMessage="1" prompt="Please choose one_x000a_請選擇一個" sqref="V50:V52" xr:uid="{92428AF2-D9B3-480F-88BC-04EAC308857B}">
      <formula1>"X"</formula1>
    </dataValidation>
    <dataValidation type="list" allowBlank="1" showInputMessage="1" showErrorMessage="1" prompt="Please choose one_x000a_請選擇一個" sqref="X14:AE14" xr:uid="{780524BF-37EA-48B4-9E8B-683ABF68AAB8}">
      <formula1>"Self Pickup | 自取, Delivery | 送貨"</formula1>
    </dataValidation>
  </dataValidations>
  <printOptions horizontalCentered="1" verticalCentered="1"/>
  <pageMargins left="0.15" right="0.15" top="0.15" bottom="0.15" header="0" footer="0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0DD34A-F68A-4F7F-A96C-FA8D9EFD1713}">
          <x14:formula1>
            <xm:f>OFFSET('0207'!$B$1,MATCH(B18,'0207'!B:B,0)-1,1,COUNTIF('0207'!B:B,B18),1)</xm:f>
          </x14:formula1>
          <xm:sqref>H18:H39</xm:sqref>
        </x14:dataValidation>
        <x14:dataValidation type="list" allowBlank="1" showInputMessage="1" showErrorMessage="1" xr:uid="{B15F39D9-3B43-4707-AB5B-EBDB34B0A168}">
          <x14:formula1>
            <xm:f>OFFSET('0207'!$B$1,MATCH(B18,'0207'!B:B,0)-1,2,COUNTIF('0207'!B:B,B18),1)</xm:f>
          </x14:formula1>
          <xm:sqref>E18:E39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A1FA65C350B4B8DE1382F816AF7E5" ma:contentTypeVersion="19" ma:contentTypeDescription="Create a new document." ma:contentTypeScope="" ma:versionID="87f2979bbf772a7e5965f57e725eb23d">
  <xsd:schema xmlns:xsd="http://www.w3.org/2001/XMLSchema" xmlns:xs="http://www.w3.org/2001/XMLSchema" xmlns:p="http://schemas.microsoft.com/office/2006/metadata/properties" xmlns:ns2="6c7e6b83-5730-45cc-9126-3266f62bad1e" xmlns:ns3="c6443576-f0e7-49ba-b7c7-289ef1c12729" targetNamespace="http://schemas.microsoft.com/office/2006/metadata/properties" ma:root="true" ma:fieldsID="a2c071935e717be1ca3ff6fa3303b3b3" ns2:_="" ns3:_="">
    <xsd:import namespace="6c7e6b83-5730-45cc-9126-3266f62bad1e"/>
    <xsd:import namespace="c6443576-f0e7-49ba-b7c7-289ef1c127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e6b83-5730-45cc-9126-3266f62bad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280b3cd-f82b-4aef-baff-d6ef563f6c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43576-f0e7-49ba-b7c7-289ef1c1272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dc9ef4-ccca-4d31-ace1-f3cf6a9710f5}" ma:internalName="TaxCatchAll" ma:showField="CatchAllData" ma:web="c6443576-f0e7-49ba-b7c7-289ef1c127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7e6b83-5730-45cc-9126-3266f62bad1e">
      <Terms xmlns="http://schemas.microsoft.com/office/infopath/2007/PartnerControls"/>
    </lcf76f155ced4ddcb4097134ff3c332f>
    <TaxCatchAll xmlns="c6443576-f0e7-49ba-b7c7-289ef1c12729" xsi:nil="true"/>
  </documentManagement>
</p:properties>
</file>

<file path=customXml/itemProps1.xml><?xml version="1.0" encoding="utf-8"?>
<ds:datastoreItem xmlns:ds="http://schemas.openxmlformats.org/officeDocument/2006/customXml" ds:itemID="{03E36E41-276A-47A2-9C71-706EA8542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7e6b83-5730-45cc-9126-3266f62bad1e"/>
    <ds:schemaRef ds:uri="c6443576-f0e7-49ba-b7c7-289ef1c127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03F79D-3A44-489D-A35F-7DCC75F00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1AF126-8A72-4EE2-9772-7FEB27AAFA2A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c6443576-f0e7-49ba-b7c7-289ef1c12729"/>
    <ds:schemaRef ds:uri="http://purl.org/dc/elements/1.1/"/>
    <ds:schemaRef ds:uri="http://schemas.openxmlformats.org/package/2006/metadata/core-properties"/>
    <ds:schemaRef ds:uri="6c7e6b83-5730-45cc-9126-3266f62bad1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0207</vt:lpstr>
      <vt:lpstr>Product Order Form-1</vt:lpstr>
      <vt:lpstr>Product Order Form-2</vt:lpstr>
      <vt:lpstr>'0207'!Print_Area</vt:lpstr>
      <vt:lpstr>'Product Order Form-1'!Print_Area</vt:lpstr>
      <vt:lpstr>'Product Order Form-2'!Print_Area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HKPC23</dc:creator>
  <cp:lastModifiedBy>NFSG - Kathleen Saw</cp:lastModifiedBy>
  <cp:lastPrinted>2025-08-23T08:10:37Z</cp:lastPrinted>
  <dcterms:created xsi:type="dcterms:W3CDTF">2006-03-29T04:52:55Z</dcterms:created>
  <dcterms:modified xsi:type="dcterms:W3CDTF">2026-07-02T04:01:37Z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0x0101007AFA1FA65C350B4B8DE1382F816AF7E5</vt:lpwstr>
  </property>
  <property fmtid="{D5CDD505-2E9C-101B-9397-08002B2CF9AE}" pid="3" name="MediaServiceImageTags">
    <vt:lpwstr/>
  </property>
</Properties>
</file>